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бакРВ-51" sheetId="1" r:id="rId1"/>
  </sheets>
  <definedNames>
    <definedName name="_xlnm.Print_Area" localSheetId="0">'бакРВ-51'!$B$1:$AC$71</definedName>
  </definedNames>
  <calcPr fullCalcOnLoad="1"/>
</workbook>
</file>

<file path=xl/sharedStrings.xml><?xml version="1.0" encoding="utf-8"?>
<sst xmlns="http://schemas.openxmlformats.org/spreadsheetml/2006/main" count="164" uniqueCount="126">
  <si>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</si>
  <si>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</si>
  <si>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</si>
  <si>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</si>
  <si>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</si>
  <si>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</si>
  <si>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</si>
  <si>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</si>
  <si>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</si>
  <si>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</si>
  <si>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</si>
  <si>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</si>
  <si>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</si>
  <si>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</si>
  <si>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</si>
  <si>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Практичні (семінарські)</t>
  </si>
  <si>
    <t>/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</si>
  <si>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</si>
  <si>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</si>
  <si>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</si>
  <si>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</si>
  <si>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</si>
  <si>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</si>
  <si>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</si>
  <si>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</si>
  <si>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</si>
  <si>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</si>
  <si>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</si>
  <si>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</si>
  <si>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</si>
  <si>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</si>
  <si>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Обсяг
дисциплін</t>
  </si>
  <si>
    <t>Перший проректор НТУУ "КПІ"</t>
  </si>
  <si>
    <t xml:space="preserve">           Випускова кафедра</t>
  </si>
  <si>
    <t>Кількість годин аудиторних занять на тиждень за семестрами</t>
  </si>
  <si>
    <t>СКОРОЧЕННЯ:</t>
  </si>
  <si>
    <t>Фізичне  виховання*</t>
  </si>
  <si>
    <t>Військова  підготовка</t>
  </si>
  <si>
    <t>У 5-8 семестрах за окремим планом військової підготовки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</si>
  <si>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</si>
  <si>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</si>
  <si>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Лабораторні (комп'ю-терний  практикум)</t>
  </si>
  <si>
    <t>3 роки 10 місяців (4 н.р.)</t>
  </si>
  <si>
    <t>_________________ Ю.І.Якименко</t>
  </si>
  <si>
    <t>Примітка:РНП   складається  на кожний навчальний рік окремо відповідно до навчального плану</t>
  </si>
  <si>
    <t>Модульн. (темат), контр.робіт</t>
  </si>
  <si>
    <t>5-8 семестр у формі секційних занять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</si>
  <si>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</si>
  <si>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</si>
  <si>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</si>
  <si>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</si>
  <si>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</si>
  <si>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t>Факультет (інститут)</t>
  </si>
  <si>
    <t xml:space="preserve"> </t>
  </si>
  <si>
    <t>Фізичне виховання</t>
  </si>
  <si>
    <t>Радiотехнiчний</t>
  </si>
  <si>
    <t>бакалавр</t>
  </si>
  <si>
    <t>денна</t>
  </si>
  <si>
    <t>18 тижнів</t>
  </si>
  <si>
    <t>1 семестр</t>
  </si>
  <si>
    <t>2 семестр</t>
  </si>
  <si>
    <t>Математичного аналізу та теорії ймовірностей</t>
  </si>
  <si>
    <t>1д</t>
  </si>
  <si>
    <t>Разом за цикл:</t>
  </si>
  <si>
    <t xml:space="preserve">Всього за термін навчання: </t>
  </si>
  <si>
    <t>1,2,3,4</t>
  </si>
  <si>
    <t>на 2016/2017 навчальний рік</t>
  </si>
  <si>
    <t>Спеціальність (код і назва)</t>
  </si>
  <si>
    <t>Спеціалізація (назва)</t>
  </si>
  <si>
    <t xml:space="preserve">  Освітній ступінь</t>
  </si>
  <si>
    <t xml:space="preserve">Найменування дисциплін 
</t>
  </si>
  <si>
    <t>Назва кафедр</t>
  </si>
  <si>
    <t xml:space="preserve">Кредитів
</t>
  </si>
  <si>
    <t>І. ЦИКЛ ЗАГАЛЬНОЇ ПІДГОТОВКИ</t>
  </si>
  <si>
    <t>"___"___________________ 2016 р.</t>
  </si>
  <si>
    <t xml:space="preserve"> І.1. Навчальні дисципліни природничо-наукової підготовки</t>
  </si>
  <si>
    <t>І.2. Навчальні дисципліни базової підготовки</t>
  </si>
  <si>
    <t>ВСЬОГО ЗА ЦИКЛ ЗАГАЛЬНОЇ ПІДГОТОВКИ</t>
  </si>
  <si>
    <t>ІІ. ЦИКЛ ПРОФЕСІЙНОЇ ПІДГОТОВКИ</t>
  </si>
  <si>
    <t xml:space="preserve">ВСЬОГО ЗА ЦИКЛ ПРОФЕСІЙНОЇ ПІДГОТОВКИ </t>
  </si>
  <si>
    <t>ДКР- домашня контрольна робота(виконується під час СРС)</t>
  </si>
  <si>
    <t>4</t>
  </si>
  <si>
    <t>Ухвалено на засіданні Вченої ради факультету  ПРОТОКОЛ №04/2016 від 25.04. 2016р.</t>
  </si>
  <si>
    <t>Радіоприймання і оброблення сигналів</t>
  </si>
  <si>
    <t>Іванюк Н.О.</t>
  </si>
  <si>
    <t xml:space="preserve"> Антипенко Р.В.</t>
  </si>
  <si>
    <t xml:space="preserve">Англійської мови гуманітарного спрямування №3 </t>
  </si>
  <si>
    <t>Теоретичних основ радіотехніки</t>
  </si>
  <si>
    <t>ІІ.1. Навчальні дисципліни професійної та практичної підготовки</t>
  </si>
  <si>
    <t>ІІ.2. Навчальні дисципліни професійної та практичної підготовки (за вибором студентів)</t>
  </si>
  <si>
    <t>В.о. завідувача кафедри</t>
  </si>
  <si>
    <t xml:space="preserve">В.о.  декана факультету             </t>
  </si>
  <si>
    <t>2д</t>
  </si>
  <si>
    <t>( рік   набору   2015 р   )</t>
  </si>
  <si>
    <t xml:space="preserve">    6.050901 Радіотехніка / 172   Телекомунікації та радіотехніка</t>
  </si>
  <si>
    <t>Радіотехніка / Радіозв'язок і оброблення сигналів</t>
  </si>
  <si>
    <t>2 курс</t>
  </si>
  <si>
    <t>3д</t>
  </si>
  <si>
    <t>Основи теорії кіл</t>
  </si>
  <si>
    <t>Електродинаміка та поширення радіохвиль</t>
  </si>
  <si>
    <t>Основи теорії телекомунікацій і радіотехніки</t>
  </si>
  <si>
    <t>Вища математика 4</t>
  </si>
  <si>
    <t>І.3. Навчальні дисципліни базової підготовки (за вибором студентів)</t>
  </si>
  <si>
    <t>Екологічна безпека інженерної діяльності</t>
  </si>
  <si>
    <t>Екології та технології рослинних полімерів</t>
  </si>
  <si>
    <t>І.4. Навчальні дисципліни соціально-гуманітарної підготовки (за вибором студентів)</t>
  </si>
  <si>
    <t>Філософії</t>
  </si>
  <si>
    <t>4д</t>
  </si>
  <si>
    <t>Іноземна мова загальнотехнічного спрямування</t>
  </si>
  <si>
    <t>Елементна база радіоелектронної апаратури</t>
  </si>
  <si>
    <t>Радіотехнічних пристроїв та систем</t>
  </si>
  <si>
    <t>Методи теорії ймовірностей в радіотехінці</t>
  </si>
  <si>
    <t>Цифрові пристрої</t>
  </si>
  <si>
    <t>Курсова робота. Цифрові пристрої</t>
  </si>
  <si>
    <t>Процеси в лінійних електронних схемах</t>
  </si>
  <si>
    <t>Курсова робота. Процеси в лінійних електронних схемах</t>
  </si>
  <si>
    <t>1+2д</t>
  </si>
  <si>
    <t>Вбудовані системи</t>
  </si>
  <si>
    <t>2+2д</t>
  </si>
  <si>
    <t>Проектування цифрових пристроїв на ПЛІС</t>
  </si>
  <si>
    <t>4(1+3д)</t>
  </si>
  <si>
    <t>5(2+3д)</t>
  </si>
  <si>
    <t>9(3+6д)</t>
  </si>
  <si>
    <t>3+6д</t>
  </si>
  <si>
    <t>Іміджелогія</t>
  </si>
  <si>
    <t>РТ-51-2 (7+0), РТ-52-2 (9+0)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</si>
</sst>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6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sz val="28"/>
      <name val="Arial Cyr"/>
      <family val="2"/>
    </font>
    <font>
      <b/>
      <i/>
      <sz val="28"/>
      <name val="Arial"/>
      <family val="2"/>
    </font>
    <font>
      <b/>
      <i/>
      <sz val="24"/>
      <name val="Arial"/>
      <family val="2"/>
    </font>
    <font>
      <sz val="28"/>
      <name val="Arial Cyr"/>
      <family val="0"/>
    </font>
    <font>
      <sz val="14"/>
      <name val="Arial Cyr"/>
      <family val="0"/>
    </font>
    <font>
      <b/>
      <sz val="26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8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 vertical="justify" wrapText="1"/>
    </xf>
    <xf numFmtId="0" fontId="10" fillId="0" borderId="0" xfId="0" applyNumberFormat="1" applyFont="1" applyBorder="1" applyAlignment="1">
      <alignment horizontal="center" vertical="justify" wrapText="1"/>
    </xf>
    <xf numFmtId="49" fontId="10" fillId="0" borderId="0" xfId="0" applyNumberFormat="1" applyFont="1" applyBorder="1" applyAlignment="1">
      <alignment horizontal="center" vertical="justify" wrapText="1"/>
    </xf>
    <xf numFmtId="49" fontId="10" fillId="0" borderId="0" xfId="0" applyNumberFormat="1" applyFont="1" applyBorder="1" applyAlignment="1">
      <alignment horizontal="left" vertical="justify"/>
    </xf>
    <xf numFmtId="0" fontId="10" fillId="0" borderId="0" xfId="0" applyFont="1" applyBorder="1" applyAlignment="1">
      <alignment horizontal="left" vertical="justify"/>
    </xf>
    <xf numFmtId="0" fontId="8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6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justify"/>
    </xf>
    <xf numFmtId="0" fontId="13" fillId="0" borderId="0" xfId="0" applyFont="1" applyAlignment="1">
      <alignment/>
    </xf>
    <xf numFmtId="0" fontId="14" fillId="0" borderId="0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left" vertical="justify"/>
      <protection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justify"/>
    </xf>
    <xf numFmtId="0" fontId="4" fillId="0" borderId="0" xfId="0" applyFont="1" applyBorder="1" applyAlignment="1" applyProtection="1">
      <alignment/>
      <protection/>
    </xf>
    <xf numFmtId="0" fontId="21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justify"/>
    </xf>
    <xf numFmtId="49" fontId="4" fillId="0" borderId="0" xfId="0" applyNumberFormat="1" applyFont="1" applyBorder="1" applyAlignment="1">
      <alignment horizontal="center" vertical="justify" wrapText="1"/>
    </xf>
    <xf numFmtId="49" fontId="21" fillId="0" borderId="0" xfId="0" applyNumberFormat="1" applyFont="1" applyBorder="1" applyAlignment="1">
      <alignment horizontal="center" vertical="justify" wrapText="1"/>
    </xf>
    <xf numFmtId="0" fontId="21" fillId="0" borderId="0" xfId="0" applyFont="1" applyBorder="1" applyAlignment="1">
      <alignment/>
    </xf>
    <xf numFmtId="49" fontId="4" fillId="0" borderId="11" xfId="0" applyNumberFormat="1" applyFont="1" applyBorder="1" applyAlignment="1" applyProtection="1">
      <alignment horizontal="left" vertical="justify"/>
      <protection/>
    </xf>
    <xf numFmtId="49" fontId="4" fillId="0" borderId="11" xfId="0" applyNumberFormat="1" applyFont="1" applyBorder="1" applyAlignment="1" applyProtection="1">
      <alignment horizontal="center" vertical="justify"/>
      <protection/>
    </xf>
    <xf numFmtId="0" fontId="4" fillId="0" borderId="11" xfId="0" applyFont="1" applyBorder="1" applyAlignment="1" applyProtection="1">
      <alignment horizontal="right" vertical="justify"/>
      <protection/>
    </xf>
    <xf numFmtId="0" fontId="21" fillId="0" borderId="0" xfId="0" applyFont="1" applyBorder="1" applyAlignment="1">
      <alignment vertical="top"/>
    </xf>
    <xf numFmtId="0" fontId="4" fillId="0" borderId="0" xfId="0" applyFont="1" applyBorder="1" applyAlignment="1" applyProtection="1">
      <alignment horizontal="left" vertical="justify"/>
      <protection/>
    </xf>
    <xf numFmtId="49" fontId="4" fillId="0" borderId="0" xfId="0" applyNumberFormat="1" applyFont="1" applyBorder="1" applyAlignment="1" applyProtection="1">
      <alignment horizontal="center" vertical="justify"/>
      <protection/>
    </xf>
    <xf numFmtId="0" fontId="22" fillId="0" borderId="0" xfId="0" applyFont="1" applyBorder="1" applyAlignment="1" applyProtection="1">
      <alignment vertical="justify"/>
      <protection/>
    </xf>
    <xf numFmtId="0" fontId="21" fillId="0" borderId="0" xfId="0" applyFont="1" applyBorder="1" applyAlignment="1" applyProtection="1">
      <alignment vertical="justify"/>
      <protection/>
    </xf>
    <xf numFmtId="0" fontId="21" fillId="0" borderId="0" xfId="0" applyFont="1" applyBorder="1" applyAlignment="1" applyProtection="1">
      <alignment horizontal="right" vertical="justify"/>
      <protection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49" fontId="16" fillId="0" borderId="0" xfId="0" applyNumberFormat="1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5" fillId="0" borderId="11" xfId="0" applyNumberFormat="1" applyFont="1" applyBorder="1" applyAlignment="1" applyProtection="1">
      <alignment horizontal="left" vertical="justify"/>
      <protection/>
    </xf>
    <xf numFmtId="0" fontId="27" fillId="0" borderId="11" xfId="0" applyFont="1" applyBorder="1" applyAlignment="1" applyProtection="1">
      <alignment horizontal="right"/>
      <protection/>
    </xf>
    <xf numFmtId="0" fontId="27" fillId="0" borderId="11" xfId="0" applyFont="1" applyBorder="1" applyAlignment="1" applyProtection="1">
      <alignment horizontal="right"/>
      <protection/>
    </xf>
    <xf numFmtId="49" fontId="18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30" fillId="0" borderId="1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left" vertical="justify"/>
    </xf>
    <xf numFmtId="49" fontId="25" fillId="0" borderId="0" xfId="0" applyNumberFormat="1" applyFont="1" applyBorder="1" applyAlignment="1" applyProtection="1">
      <alignment vertical="justify" wrapText="1"/>
      <protection/>
    </xf>
    <xf numFmtId="0" fontId="28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wrapText="1"/>
    </xf>
    <xf numFmtId="0" fontId="26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left" vertical="justify"/>
    </xf>
    <xf numFmtId="0" fontId="23" fillId="0" borderId="0" xfId="0" applyFont="1" applyBorder="1" applyAlignment="1">
      <alignment vertical="top" wrapText="1"/>
    </xf>
    <xf numFmtId="0" fontId="32" fillId="0" borderId="0" xfId="0" applyNumberFormat="1" applyFont="1" applyBorder="1" applyAlignment="1">
      <alignment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left" vertical="center" wrapText="1"/>
    </xf>
    <xf numFmtId="0" fontId="25" fillId="0" borderId="27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29" xfId="0" applyFont="1" applyBorder="1" applyAlignment="1">
      <alignment horizontal="center" vertical="center" textRotation="90" wrapText="1"/>
    </xf>
    <xf numFmtId="0" fontId="28" fillId="0" borderId="26" xfId="0" applyFont="1" applyBorder="1" applyAlignment="1">
      <alignment horizontal="left" vertical="center" wrapText="1"/>
    </xf>
    <xf numFmtId="0" fontId="26" fillId="0" borderId="30" xfId="0" applyNumberFormat="1" applyFont="1" applyBorder="1" applyAlignment="1">
      <alignment horizontal="center" vertical="center"/>
    </xf>
    <xf numFmtId="0" fontId="26" fillId="0" borderId="31" xfId="0" applyNumberFormat="1" applyFont="1" applyBorder="1" applyAlignment="1">
      <alignment horizontal="center" vertical="center"/>
    </xf>
    <xf numFmtId="0" fontId="26" fillId="0" borderId="32" xfId="0" applyNumberFormat="1" applyFont="1" applyBorder="1" applyAlignment="1">
      <alignment horizontal="center" vertical="center"/>
    </xf>
    <xf numFmtId="0" fontId="26" fillId="0" borderId="33" xfId="0" applyNumberFormat="1" applyFont="1" applyBorder="1" applyAlignment="1">
      <alignment horizontal="center" vertical="center"/>
    </xf>
    <xf numFmtId="0" fontId="26" fillId="0" borderId="34" xfId="0" applyNumberFormat="1" applyFont="1" applyBorder="1" applyAlignment="1">
      <alignment horizontal="center" vertical="center"/>
    </xf>
    <xf numFmtId="0" fontId="26" fillId="0" borderId="35" xfId="0" applyNumberFormat="1" applyFont="1" applyBorder="1" applyAlignment="1">
      <alignment horizontal="center" vertical="center"/>
    </xf>
    <xf numFmtId="0" fontId="26" fillId="0" borderId="36" xfId="0" applyNumberFormat="1" applyFont="1" applyBorder="1" applyAlignment="1">
      <alignment horizontal="center" vertical="center"/>
    </xf>
    <xf numFmtId="0" fontId="26" fillId="0" borderId="37" xfId="0" applyNumberFormat="1" applyFont="1" applyBorder="1" applyAlignment="1">
      <alignment horizontal="center" vertical="center"/>
    </xf>
    <xf numFmtId="0" fontId="26" fillId="0" borderId="38" xfId="0" applyNumberFormat="1" applyFont="1" applyBorder="1" applyAlignment="1">
      <alignment horizontal="center" vertical="center"/>
    </xf>
    <xf numFmtId="0" fontId="26" fillId="0" borderId="39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/>
    </xf>
    <xf numFmtId="49" fontId="21" fillId="0" borderId="42" xfId="0" applyNumberFormat="1" applyFont="1" applyFill="1" applyBorder="1" applyAlignment="1">
      <alignment horizontal="left" vertical="center" wrapText="1"/>
    </xf>
    <xf numFmtId="0" fontId="26" fillId="0" borderId="43" xfId="0" applyNumberFormat="1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49" fontId="26" fillId="0" borderId="45" xfId="0" applyNumberFormat="1" applyFont="1" applyFill="1" applyBorder="1" applyAlignment="1">
      <alignment horizontal="left" vertical="justify"/>
    </xf>
    <xf numFmtId="49" fontId="26" fillId="0" borderId="45" xfId="0" applyNumberFormat="1" applyFont="1" applyFill="1" applyBorder="1" applyAlignment="1">
      <alignment horizontal="center" vertical="center"/>
    </xf>
    <xf numFmtId="49" fontId="26" fillId="0" borderId="45" xfId="0" applyNumberFormat="1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49" fontId="21" fillId="0" borderId="46" xfId="0" applyNumberFormat="1" applyFont="1" applyFill="1" applyBorder="1" applyAlignment="1">
      <alignment horizontal="left" vertical="center" wrapText="1"/>
    </xf>
    <xf numFmtId="0" fontId="26" fillId="0" borderId="47" xfId="0" applyNumberFormat="1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49" fontId="26" fillId="0" borderId="29" xfId="0" applyNumberFormat="1" applyFont="1" applyFill="1" applyBorder="1" applyAlignment="1">
      <alignment horizontal="left" vertical="justify"/>
    </xf>
    <xf numFmtId="49" fontId="26" fillId="0" borderId="29" xfId="0" applyNumberFormat="1" applyFont="1" applyFill="1" applyBorder="1" applyAlignment="1">
      <alignment horizontal="center" vertical="center"/>
    </xf>
    <xf numFmtId="49" fontId="26" fillId="0" borderId="29" xfId="0" applyNumberFormat="1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 applyProtection="1">
      <alignment/>
      <protection/>
    </xf>
    <xf numFmtId="49" fontId="25" fillId="0" borderId="52" xfId="0" applyNumberFormat="1" applyFont="1" applyBorder="1" applyAlignment="1" applyProtection="1">
      <alignment/>
      <protection/>
    </xf>
    <xf numFmtId="0" fontId="28" fillId="0" borderId="0" xfId="0" applyFont="1" applyBorder="1" applyAlignment="1">
      <alignment/>
    </xf>
    <xf numFmtId="0" fontId="6" fillId="0" borderId="0" xfId="0" applyFont="1" applyFill="1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 vertical="center"/>
      <protection/>
    </xf>
    <xf numFmtId="0" fontId="30" fillId="0" borderId="3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wrapText="1"/>
      <protection/>
    </xf>
    <xf numFmtId="0" fontId="26" fillId="33" borderId="0" xfId="0" applyFont="1" applyFill="1" applyBorder="1" applyAlignment="1" applyProtection="1">
      <alignment wrapText="1"/>
      <protection/>
    </xf>
    <xf numFmtId="0" fontId="28" fillId="0" borderId="53" xfId="0" applyFont="1" applyFill="1" applyBorder="1" applyAlignment="1">
      <alignment vertical="center"/>
    </xf>
    <xf numFmtId="49" fontId="21" fillId="0" borderId="54" xfId="0" applyNumberFormat="1" applyFont="1" applyBorder="1" applyAlignment="1">
      <alignment horizontal="left" vertical="center" wrapText="1"/>
    </xf>
    <xf numFmtId="0" fontId="38" fillId="0" borderId="0" xfId="0" applyFont="1" applyFill="1" applyBorder="1" applyAlignment="1">
      <alignment/>
    </xf>
    <xf numFmtId="0" fontId="18" fillId="0" borderId="5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58" xfId="0" applyNumberFormat="1" applyFont="1" applyBorder="1" applyAlignment="1">
      <alignment horizontal="center" vertical="center" wrapText="1"/>
    </xf>
    <xf numFmtId="0" fontId="26" fillId="0" borderId="60" xfId="0" applyNumberFormat="1" applyFont="1" applyBorder="1" applyAlignment="1">
      <alignment horizontal="center" vertical="center" wrapText="1"/>
    </xf>
    <xf numFmtId="0" fontId="26" fillId="0" borderId="61" xfId="0" applyNumberFormat="1" applyFont="1" applyBorder="1" applyAlignment="1">
      <alignment horizontal="center" vertical="center" wrapText="1"/>
    </xf>
    <xf numFmtId="0" fontId="26" fillId="0" borderId="59" xfId="0" applyNumberFormat="1" applyFont="1" applyBorder="1" applyAlignment="1">
      <alignment horizontal="center" vertical="center" wrapText="1"/>
    </xf>
    <xf numFmtId="0" fontId="26" fillId="0" borderId="62" xfId="0" applyNumberFormat="1" applyFont="1" applyBorder="1" applyAlignment="1">
      <alignment horizontal="center" vertical="center" wrapText="1"/>
    </xf>
    <xf numFmtId="0" fontId="26" fillId="0" borderId="63" xfId="0" applyNumberFormat="1" applyFont="1" applyBorder="1" applyAlignment="1">
      <alignment horizontal="center" vertical="center" wrapText="1"/>
    </xf>
    <xf numFmtId="0" fontId="26" fillId="0" borderId="64" xfId="0" applyNumberFormat="1" applyFont="1" applyBorder="1" applyAlignment="1">
      <alignment horizontal="center" vertical="center" wrapText="1"/>
    </xf>
    <xf numFmtId="0" fontId="26" fillId="0" borderId="65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26" fillId="0" borderId="32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26" fillId="0" borderId="31" xfId="0" applyNumberFormat="1" applyFont="1" applyFill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 wrapText="1"/>
      <protection/>
    </xf>
    <xf numFmtId="0" fontId="40" fillId="0" borderId="23" xfId="0" applyFont="1" applyFill="1" applyBorder="1" applyAlignment="1">
      <alignment vertical="center" wrapText="1"/>
    </xf>
    <xf numFmtId="49" fontId="21" fillId="0" borderId="67" xfId="0" applyNumberFormat="1" applyFont="1" applyBorder="1" applyAlignment="1">
      <alignment horizontal="left" vertical="center" wrapText="1"/>
    </xf>
    <xf numFmtId="0" fontId="38" fillId="0" borderId="67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0" fillId="0" borderId="21" xfId="0" applyNumberFormat="1" applyFont="1" applyBorder="1" applyAlignment="1">
      <alignment horizontal="center" vertical="center" wrapText="1"/>
    </xf>
    <xf numFmtId="0" fontId="30" fillId="0" borderId="22" xfId="0" applyNumberFormat="1" applyFont="1" applyBorder="1" applyAlignment="1">
      <alignment horizontal="center" vertical="center" wrapText="1"/>
    </xf>
    <xf numFmtId="0" fontId="30" fillId="0" borderId="23" xfId="0" applyNumberFormat="1" applyFont="1" applyBorder="1" applyAlignment="1">
      <alignment horizontal="center" vertical="center" wrapText="1"/>
    </xf>
    <xf numFmtId="0" fontId="26" fillId="0" borderId="68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17" xfId="0" applyNumberFormat="1" applyFont="1" applyBorder="1" applyAlignment="1">
      <alignment horizontal="center" vertical="center"/>
    </xf>
    <xf numFmtId="0" fontId="26" fillId="0" borderId="18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6" fillId="0" borderId="72" xfId="0" applyNumberFormat="1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8" fillId="0" borderId="22" xfId="0" applyFont="1" applyBorder="1" applyAlignment="1" applyProtection="1">
      <alignment horizontal="center" vertical="center" wrapText="1"/>
      <protection/>
    </xf>
    <xf numFmtId="0" fontId="28" fillId="0" borderId="23" xfId="0" applyFont="1" applyBorder="1" applyAlignment="1" applyProtection="1">
      <alignment horizontal="center" vertical="center" wrapText="1"/>
      <protection/>
    </xf>
    <xf numFmtId="0" fontId="26" fillId="0" borderId="73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30" fillId="0" borderId="62" xfId="0" applyNumberFormat="1" applyFont="1" applyBorder="1" applyAlignment="1">
      <alignment horizontal="center" vertical="center" wrapText="1"/>
    </xf>
    <xf numFmtId="0" fontId="30" fillId="0" borderId="65" xfId="0" applyNumberFormat="1" applyFont="1" applyBorder="1" applyAlignment="1">
      <alignment horizontal="center" vertical="center" wrapText="1"/>
    </xf>
    <xf numFmtId="0" fontId="30" fillId="0" borderId="63" xfId="0" applyNumberFormat="1" applyFont="1" applyBorder="1" applyAlignment="1">
      <alignment horizontal="center" vertical="center" wrapText="1"/>
    </xf>
    <xf numFmtId="0" fontId="30" fillId="0" borderId="75" xfId="0" applyNumberFormat="1" applyFont="1" applyBorder="1" applyAlignment="1">
      <alignment horizontal="center" vertical="center" wrapText="1"/>
    </xf>
    <xf numFmtId="0" fontId="30" fillId="0" borderId="76" xfId="0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 wrapText="1"/>
    </xf>
    <xf numFmtId="0" fontId="26" fillId="0" borderId="71" xfId="0" applyNumberFormat="1" applyFont="1" applyBorder="1" applyAlignment="1">
      <alignment horizontal="center" vertical="center" wrapText="1"/>
    </xf>
    <xf numFmtId="0" fontId="26" fillId="0" borderId="21" xfId="0" applyNumberFormat="1" applyFont="1" applyBorder="1" applyAlignment="1">
      <alignment horizontal="center" vertical="center" wrapText="1"/>
    </xf>
    <xf numFmtId="0" fontId="26" fillId="0" borderId="67" xfId="0" applyNumberFormat="1" applyFont="1" applyBorder="1" applyAlignment="1">
      <alignment horizontal="center" vertical="center" wrapText="1"/>
    </xf>
    <xf numFmtId="0" fontId="26" fillId="0" borderId="19" xfId="0" applyNumberFormat="1" applyFont="1" applyBorder="1" applyAlignment="1">
      <alignment horizontal="center" vertical="center" wrapText="1"/>
    </xf>
    <xf numFmtId="0" fontId="26" fillId="0" borderId="23" xfId="0" applyNumberFormat="1" applyFont="1" applyBorder="1" applyAlignment="1">
      <alignment horizontal="center" vertical="center" wrapText="1"/>
    </xf>
    <xf numFmtId="0" fontId="26" fillId="0" borderId="22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30" fillId="0" borderId="78" xfId="0" applyNumberFormat="1" applyFont="1" applyBorder="1" applyAlignment="1">
      <alignment horizontal="center" vertical="center" wrapText="1"/>
    </xf>
    <xf numFmtId="0" fontId="30" fillId="0" borderId="79" xfId="0" applyNumberFormat="1" applyFont="1" applyBorder="1" applyAlignment="1">
      <alignment horizontal="center" vertical="center" wrapText="1"/>
    </xf>
    <xf numFmtId="0" fontId="30" fillId="0" borderId="80" xfId="0" applyNumberFormat="1" applyFont="1" applyBorder="1" applyAlignment="1">
      <alignment horizontal="center" vertical="center" wrapText="1"/>
    </xf>
    <xf numFmtId="0" fontId="30" fillId="0" borderId="81" xfId="0" applyNumberFormat="1" applyFont="1" applyBorder="1" applyAlignment="1">
      <alignment horizontal="center" vertical="center" wrapText="1"/>
    </xf>
    <xf numFmtId="0" fontId="30" fillId="0" borderId="32" xfId="0" applyNumberFormat="1" applyFont="1" applyBorder="1" applyAlignment="1">
      <alignment horizontal="center" vertical="center" wrapText="1"/>
    </xf>
    <xf numFmtId="0" fontId="30" fillId="0" borderId="48" xfId="0" applyNumberFormat="1" applyFont="1" applyBorder="1" applyAlignment="1">
      <alignment horizontal="center" vertical="center" wrapText="1"/>
    </xf>
    <xf numFmtId="0" fontId="30" fillId="0" borderId="49" xfId="0" applyNumberFormat="1" applyFont="1" applyBorder="1" applyAlignment="1">
      <alignment horizontal="center" vertical="center" wrapText="1"/>
    </xf>
    <xf numFmtId="0" fontId="30" fillId="0" borderId="74" xfId="0" applyNumberFormat="1" applyFont="1" applyBorder="1" applyAlignment="1">
      <alignment horizontal="center" vertical="center" wrapText="1"/>
    </xf>
    <xf numFmtId="0" fontId="30" fillId="0" borderId="73" xfId="0" applyNumberFormat="1" applyFont="1" applyBorder="1" applyAlignment="1">
      <alignment horizontal="center" vertical="center" wrapText="1"/>
    </xf>
    <xf numFmtId="0" fontId="26" fillId="0" borderId="81" xfId="0" applyFont="1" applyBorder="1" applyAlignment="1">
      <alignment horizontal="center" vertical="center" wrapText="1"/>
    </xf>
    <xf numFmtId="0" fontId="26" fillId="0" borderId="82" xfId="0" applyNumberFormat="1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2" xfId="0" applyNumberFormat="1" applyFont="1" applyBorder="1" applyAlignment="1">
      <alignment horizontal="center" vertical="center" wrapText="1"/>
    </xf>
    <xf numFmtId="0" fontId="26" fillId="0" borderId="83" xfId="0" applyNumberFormat="1" applyFont="1" applyBorder="1" applyAlignment="1">
      <alignment horizontal="center" vertical="center" wrapText="1"/>
    </xf>
    <xf numFmtId="0" fontId="30" fillId="0" borderId="84" xfId="0" applyNumberFormat="1" applyFont="1" applyBorder="1" applyAlignment="1">
      <alignment horizontal="center" vertical="center" wrapText="1"/>
    </xf>
    <xf numFmtId="0" fontId="30" fillId="0" borderId="85" xfId="0" applyNumberFormat="1" applyFont="1" applyBorder="1" applyAlignment="1">
      <alignment horizontal="center" vertical="center" wrapText="1"/>
    </xf>
    <xf numFmtId="0" fontId="30" fillId="0" borderId="86" xfId="0" applyNumberFormat="1" applyFont="1" applyBorder="1" applyAlignment="1">
      <alignment horizontal="center" vertical="center" wrapText="1"/>
    </xf>
    <xf numFmtId="0" fontId="26" fillId="0" borderId="81" xfId="0" applyNumberFormat="1" applyFont="1" applyBorder="1" applyAlignment="1">
      <alignment horizontal="center" vertical="center" wrapText="1"/>
    </xf>
    <xf numFmtId="0" fontId="26" fillId="0" borderId="33" xfId="0" applyNumberFormat="1" applyFont="1" applyBorder="1" applyAlignment="1">
      <alignment horizontal="center" vertical="center" wrapText="1"/>
    </xf>
    <xf numFmtId="0" fontId="26" fillId="0" borderId="73" xfId="0" applyNumberFormat="1" applyFont="1" applyBorder="1" applyAlignment="1">
      <alignment horizontal="center" vertical="center" wrapText="1"/>
    </xf>
    <xf numFmtId="0" fontId="30" fillId="0" borderId="33" xfId="0" applyNumberFormat="1" applyFont="1" applyBorder="1" applyAlignment="1">
      <alignment horizontal="center" vertical="center" wrapText="1"/>
    </xf>
    <xf numFmtId="0" fontId="30" fillId="0" borderId="87" xfId="0" applyNumberFormat="1" applyFont="1" applyBorder="1" applyAlignment="1">
      <alignment horizontal="center" vertical="center" wrapText="1"/>
    </xf>
    <xf numFmtId="0" fontId="26" fillId="0" borderId="48" xfId="0" applyNumberFormat="1" applyFont="1" applyBorder="1" applyAlignment="1">
      <alignment horizontal="center" vertical="center" wrapText="1"/>
    </xf>
    <xf numFmtId="0" fontId="26" fillId="0" borderId="74" xfId="0" applyNumberFormat="1" applyFont="1" applyBorder="1" applyAlignment="1">
      <alignment horizontal="center" vertical="center" wrapText="1"/>
    </xf>
    <xf numFmtId="0" fontId="30" fillId="0" borderId="88" xfId="0" applyNumberFormat="1" applyFont="1" applyBorder="1" applyAlignment="1">
      <alignment horizontal="center" vertical="center" wrapText="1"/>
    </xf>
    <xf numFmtId="0" fontId="30" fillId="0" borderId="89" xfId="0" applyNumberFormat="1" applyFont="1" applyBorder="1" applyAlignment="1">
      <alignment horizontal="center" vertical="center" wrapText="1"/>
    </xf>
    <xf numFmtId="0" fontId="30" fillId="0" borderId="90" xfId="0" applyNumberFormat="1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top"/>
    </xf>
    <xf numFmtId="0" fontId="10" fillId="0" borderId="78" xfId="0" applyFont="1" applyBorder="1" applyAlignment="1">
      <alignment horizontal="center" vertical="top"/>
    </xf>
    <xf numFmtId="0" fontId="10" fillId="0" borderId="80" xfId="0" applyFont="1" applyBorder="1" applyAlignment="1">
      <alignment horizontal="center" vertical="top"/>
    </xf>
    <xf numFmtId="0" fontId="10" fillId="0" borderId="91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28" fillId="0" borderId="0" xfId="0" applyFont="1" applyBorder="1" applyAlignment="1">
      <alignment horizontal="left" vertical="center" wrapText="1"/>
    </xf>
    <xf numFmtId="0" fontId="30" fillId="0" borderId="62" xfId="0" applyNumberFormat="1" applyFont="1" applyBorder="1" applyAlignment="1">
      <alignment horizontal="right" vertical="center" wrapText="1"/>
    </xf>
    <xf numFmtId="0" fontId="18" fillId="0" borderId="92" xfId="0" applyFont="1" applyBorder="1" applyAlignment="1">
      <alignment horizontal="center" vertical="center" wrapText="1"/>
    </xf>
    <xf numFmtId="0" fontId="18" fillId="0" borderId="93" xfId="0" applyFont="1" applyBorder="1" applyAlignment="1">
      <alignment horizontal="center" vertical="center" wrapText="1"/>
    </xf>
    <xf numFmtId="49" fontId="21" fillId="0" borderId="94" xfId="0" applyNumberFormat="1" applyFont="1" applyBorder="1" applyAlignment="1">
      <alignment horizontal="left" vertical="center" wrapText="1"/>
    </xf>
    <xf numFmtId="49" fontId="21" fillId="0" borderId="52" xfId="0" applyNumberFormat="1" applyFont="1" applyBorder="1" applyAlignment="1">
      <alignment horizontal="left" vertical="center" wrapText="1"/>
    </xf>
    <xf numFmtId="0" fontId="26" fillId="0" borderId="95" xfId="0" applyFont="1" applyFill="1" applyBorder="1" applyAlignment="1" applyProtection="1">
      <alignment vertical="center" wrapText="1"/>
      <protection/>
    </xf>
    <xf numFmtId="0" fontId="26" fillId="0" borderId="96" xfId="0" applyFont="1" applyFill="1" applyBorder="1" applyAlignment="1" applyProtection="1">
      <alignment vertical="center" wrapText="1"/>
      <protection/>
    </xf>
    <xf numFmtId="0" fontId="26" fillId="0" borderId="97" xfId="0" applyFont="1" applyFill="1" applyBorder="1" applyAlignment="1" applyProtection="1">
      <alignment horizontal="left" vertical="center" wrapText="1"/>
      <protection/>
    </xf>
    <xf numFmtId="0" fontId="18" fillId="0" borderId="55" xfId="0" applyFont="1" applyFill="1" applyBorder="1" applyAlignment="1">
      <alignment horizontal="center" vertical="center" wrapText="1"/>
    </xf>
    <xf numFmtId="0" fontId="18" fillId="0" borderId="98" xfId="0" applyFont="1" applyBorder="1" applyAlignment="1">
      <alignment horizontal="center" vertical="center" wrapText="1"/>
    </xf>
    <xf numFmtId="49" fontId="21" fillId="0" borderId="99" xfId="0" applyNumberFormat="1" applyFont="1" applyBorder="1" applyAlignment="1">
      <alignment horizontal="left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vertical="center" wrapText="1"/>
    </xf>
    <xf numFmtId="0" fontId="38" fillId="0" borderId="78" xfId="0" applyFont="1" applyFill="1" applyBorder="1" applyAlignment="1">
      <alignment horizontal="center" vertical="center" wrapText="1"/>
    </xf>
    <xf numFmtId="0" fontId="39" fillId="0" borderId="78" xfId="0" applyFont="1" applyFill="1" applyBorder="1" applyAlignment="1">
      <alignment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40" fillId="0" borderId="95" xfId="0" applyFont="1" applyFill="1" applyBorder="1" applyAlignment="1">
      <alignment vertical="center" wrapText="1"/>
    </xf>
    <xf numFmtId="0" fontId="40" fillId="0" borderId="96" xfId="0" applyFont="1" applyFill="1" applyBorder="1" applyAlignment="1">
      <alignment vertical="center" wrapText="1"/>
    </xf>
    <xf numFmtId="0" fontId="35" fillId="0" borderId="48" xfId="0" applyFont="1" applyFill="1" applyBorder="1" applyAlignment="1">
      <alignment horizontal="center" vertical="center" wrapText="1"/>
    </xf>
    <xf numFmtId="0" fontId="38" fillId="0" borderId="81" xfId="0" applyFont="1" applyFill="1" applyBorder="1" applyAlignment="1">
      <alignment horizontal="center" vertical="center" wrapText="1"/>
    </xf>
    <xf numFmtId="0" fontId="38" fillId="0" borderId="80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38" fillId="0" borderId="91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40" fillId="0" borderId="100" xfId="0" applyFont="1" applyFill="1" applyBorder="1" applyAlignment="1">
      <alignment vertical="center" wrapText="1"/>
    </xf>
    <xf numFmtId="49" fontId="21" fillId="0" borderId="57" xfId="0" applyNumberFormat="1" applyFont="1" applyBorder="1" applyAlignment="1">
      <alignment horizontal="left" vertical="center" wrapText="1"/>
    </xf>
    <xf numFmtId="0" fontId="40" fillId="0" borderId="101" xfId="0" applyFont="1" applyFill="1" applyBorder="1" applyAlignment="1">
      <alignment vertical="center" wrapText="1"/>
    </xf>
    <xf numFmtId="49" fontId="21" fillId="0" borderId="102" xfId="0" applyNumberFormat="1" applyFont="1" applyBorder="1" applyAlignment="1">
      <alignment horizontal="left" vertical="center" wrapText="1"/>
    </xf>
    <xf numFmtId="0" fontId="39" fillId="0" borderId="33" xfId="0" applyFont="1" applyFill="1" applyBorder="1" applyAlignment="1">
      <alignment vertical="center" wrapText="1"/>
    </xf>
    <xf numFmtId="0" fontId="38" fillId="0" borderId="64" xfId="0" applyFont="1" applyFill="1" applyBorder="1" applyAlignment="1">
      <alignment horizontal="center" vertical="center" wrapText="1"/>
    </xf>
    <xf numFmtId="0" fontId="38" fillId="0" borderId="60" xfId="0" applyFont="1" applyFill="1" applyBorder="1" applyAlignment="1">
      <alignment horizontal="center" vertical="center" wrapText="1"/>
    </xf>
    <xf numFmtId="0" fontId="38" fillId="0" borderId="103" xfId="0" applyFont="1" applyFill="1" applyBorder="1" applyAlignment="1">
      <alignment horizontal="center" vertical="center" wrapText="1"/>
    </xf>
    <xf numFmtId="0" fontId="35" fillId="0" borderId="86" xfId="0" applyFont="1" applyFill="1" applyBorder="1" applyAlignment="1">
      <alignment horizontal="center" vertical="center" wrapText="1"/>
    </xf>
    <xf numFmtId="0" fontId="35" fillId="0" borderId="74" xfId="0" applyFont="1" applyFill="1" applyBorder="1" applyAlignment="1">
      <alignment horizontal="center" vertical="center" wrapText="1"/>
    </xf>
    <xf numFmtId="0" fontId="30" fillId="0" borderId="91" xfId="0" applyNumberFormat="1" applyFont="1" applyBorder="1" applyAlignment="1">
      <alignment horizontal="center" vertical="center" wrapText="1"/>
    </xf>
    <xf numFmtId="0" fontId="30" fillId="0" borderId="29" xfId="0" applyNumberFormat="1" applyFont="1" applyBorder="1" applyAlignment="1">
      <alignment horizontal="center" vertical="center" wrapText="1"/>
    </xf>
    <xf numFmtId="0" fontId="38" fillId="0" borderId="104" xfId="0" applyFont="1" applyFill="1" applyBorder="1" applyAlignment="1">
      <alignment horizontal="center" vertical="center" wrapText="1"/>
    </xf>
    <xf numFmtId="0" fontId="30" fillId="0" borderId="27" xfId="0" applyNumberFormat="1" applyFont="1" applyBorder="1" applyAlignment="1">
      <alignment horizontal="center" vertical="center" wrapText="1"/>
    </xf>
    <xf numFmtId="0" fontId="38" fillId="0" borderId="88" xfId="0" applyFont="1" applyFill="1" applyBorder="1" applyAlignment="1">
      <alignment horizontal="center" vertical="center" wrapText="1"/>
    </xf>
    <xf numFmtId="0" fontId="38" fillId="0" borderId="89" xfId="0" applyFont="1" applyFill="1" applyBorder="1" applyAlignment="1">
      <alignment horizontal="center" vertical="center" wrapText="1"/>
    </xf>
    <xf numFmtId="0" fontId="38" fillId="0" borderId="105" xfId="0" applyFont="1" applyFill="1" applyBorder="1" applyAlignment="1">
      <alignment horizontal="center" vertical="center" wrapText="1"/>
    </xf>
    <xf numFmtId="0" fontId="39" fillId="0" borderId="89" xfId="0" applyFont="1" applyFill="1" applyBorder="1" applyAlignment="1">
      <alignment vertical="center" wrapText="1"/>
    </xf>
    <xf numFmtId="0" fontId="30" fillId="0" borderId="105" xfId="0" applyNumberFormat="1" applyFont="1" applyBorder="1" applyAlignment="1">
      <alignment horizontal="center" vertical="center" wrapText="1"/>
    </xf>
    <xf numFmtId="0" fontId="41" fillId="0" borderId="21" xfId="0" applyFont="1" applyFill="1" applyBorder="1" applyAlignment="1">
      <alignment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106" xfId="0" applyNumberFormat="1" applyFont="1" applyBorder="1" applyAlignment="1">
      <alignment horizontal="center" vertical="center"/>
    </xf>
    <xf numFmtId="0" fontId="26" fillId="0" borderId="52" xfId="0" applyNumberFormat="1" applyFont="1" applyBorder="1" applyAlignment="1">
      <alignment horizontal="center" vertical="center"/>
    </xf>
    <xf numFmtId="0" fontId="26" fillId="0" borderId="107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top" wrapText="1"/>
    </xf>
    <xf numFmtId="0" fontId="25" fillId="0" borderId="106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107" xfId="0" applyFont="1" applyBorder="1" applyAlignment="1">
      <alignment horizontal="center" vertical="center"/>
    </xf>
    <xf numFmtId="0" fontId="26" fillId="0" borderId="108" xfId="0" applyNumberFormat="1" applyFont="1" applyBorder="1" applyAlignment="1">
      <alignment horizontal="center" vertical="center"/>
    </xf>
    <xf numFmtId="0" fontId="26" fillId="0" borderId="85" xfId="0" applyNumberFormat="1" applyFont="1" applyBorder="1" applyAlignment="1">
      <alignment horizontal="center" vertical="center"/>
    </xf>
    <xf numFmtId="0" fontId="26" fillId="0" borderId="106" xfId="0" applyNumberFormat="1" applyFont="1" applyFill="1" applyBorder="1" applyAlignment="1">
      <alignment horizontal="center" vertical="center"/>
    </xf>
    <xf numFmtId="0" fontId="26" fillId="0" borderId="52" xfId="0" applyNumberFormat="1" applyFont="1" applyFill="1" applyBorder="1" applyAlignment="1">
      <alignment horizontal="center" vertical="center"/>
    </xf>
    <xf numFmtId="0" fontId="26" fillId="0" borderId="85" xfId="0" applyNumberFormat="1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 wrapText="1"/>
    </xf>
    <xf numFmtId="0" fontId="18" fillId="0" borderId="0" xfId="0" applyFont="1" applyBorder="1" applyAlignment="1">
      <alignment horizontal="center" vertical="center"/>
    </xf>
    <xf numFmtId="49" fontId="28" fillId="0" borderId="60" xfId="0" applyNumberFormat="1" applyFont="1" applyBorder="1" applyAlignment="1">
      <alignment horizontal="center" vertical="center" textRotation="90" wrapText="1"/>
    </xf>
    <xf numFmtId="49" fontId="28" fillId="0" borderId="62" xfId="0" applyNumberFormat="1" applyFont="1" applyBorder="1" applyAlignment="1">
      <alignment horizontal="center" vertical="center" textRotation="90" wrapText="1"/>
    </xf>
    <xf numFmtId="49" fontId="28" fillId="0" borderId="48" xfId="0" applyNumberFormat="1" applyFont="1" applyBorder="1" applyAlignment="1">
      <alignment horizontal="center" vertical="center" textRotation="90" wrapText="1"/>
    </xf>
    <xf numFmtId="49" fontId="16" fillId="0" borderId="0" xfId="0" applyNumberFormat="1" applyFont="1" applyBorder="1" applyAlignment="1">
      <alignment horizontal="left" vertical="top" wrapText="1"/>
    </xf>
    <xf numFmtId="0" fontId="28" fillId="0" borderId="109" xfId="0" applyFont="1" applyBorder="1" applyAlignment="1">
      <alignment horizontal="right" vertical="center" wrapText="1"/>
    </xf>
    <xf numFmtId="0" fontId="28" fillId="0" borderId="24" xfId="0" applyFont="1" applyBorder="1" applyAlignment="1">
      <alignment horizontal="right" vertical="center" wrapText="1"/>
    </xf>
    <xf numFmtId="0" fontId="28" fillId="0" borderId="77" xfId="0" applyFont="1" applyBorder="1" applyAlignment="1">
      <alignment horizontal="right" vertical="center" wrapText="1"/>
    </xf>
    <xf numFmtId="0" fontId="26" fillId="0" borderId="109" xfId="0" applyFont="1" applyFill="1" applyBorder="1" applyAlignment="1" applyProtection="1">
      <alignment horizontal="center" vertical="center" wrapText="1"/>
      <protection/>
    </xf>
    <xf numFmtId="0" fontId="26" fillId="0" borderId="5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8" fillId="0" borderId="11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top" wrapText="1"/>
    </xf>
    <xf numFmtId="0" fontId="32" fillId="0" borderId="0" xfId="0" applyNumberFormat="1" applyFont="1" applyBorder="1" applyAlignment="1">
      <alignment horizontal="center"/>
    </xf>
    <xf numFmtId="0" fontId="34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8" fillId="0" borderId="110" xfId="0" applyNumberFormat="1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0" fontId="28" fillId="0" borderId="111" xfId="0" applyNumberFormat="1" applyFont="1" applyBorder="1" applyAlignment="1">
      <alignment horizontal="center" vertical="center"/>
    </xf>
    <xf numFmtId="0" fontId="28" fillId="0" borderId="112" xfId="0" applyNumberFormat="1" applyFont="1" applyBorder="1" applyAlignment="1">
      <alignment horizontal="center" vertical="center"/>
    </xf>
    <xf numFmtId="0" fontId="28" fillId="0" borderId="60" xfId="0" applyNumberFormat="1" applyFont="1" applyBorder="1" applyAlignment="1">
      <alignment horizontal="center" vertical="center" textRotation="90" wrapText="1"/>
    </xf>
    <xf numFmtId="0" fontId="28" fillId="0" borderId="62" xfId="0" applyNumberFormat="1" applyFont="1" applyBorder="1" applyAlignment="1">
      <alignment horizontal="center" vertical="center" textRotation="90" wrapText="1"/>
    </xf>
    <xf numFmtId="0" fontId="28" fillId="0" borderId="48" xfId="0" applyNumberFormat="1" applyFont="1" applyBorder="1" applyAlignment="1">
      <alignment horizontal="center" vertical="center" textRotation="90" wrapText="1"/>
    </xf>
    <xf numFmtId="49" fontId="28" fillId="0" borderId="60" xfId="0" applyNumberFormat="1" applyFont="1" applyBorder="1" applyAlignment="1">
      <alignment horizontal="center" vertical="center" textRotation="90"/>
    </xf>
    <xf numFmtId="49" fontId="28" fillId="0" borderId="62" xfId="0" applyNumberFormat="1" applyFont="1" applyBorder="1" applyAlignment="1">
      <alignment horizontal="center" vertical="center" textRotation="90"/>
    </xf>
    <xf numFmtId="49" fontId="28" fillId="0" borderId="48" xfId="0" applyNumberFormat="1" applyFont="1" applyBorder="1" applyAlignment="1">
      <alignment horizontal="center" vertical="center" textRotation="90"/>
    </xf>
    <xf numFmtId="0" fontId="28" fillId="0" borderId="23" xfId="0" applyFont="1" applyBorder="1" applyAlignment="1" applyProtection="1">
      <alignment horizontal="right" wrapText="1"/>
      <protection/>
    </xf>
    <xf numFmtId="0" fontId="28" fillId="0" borderId="21" xfId="0" applyFont="1" applyBorder="1" applyAlignment="1" applyProtection="1">
      <alignment horizontal="right" wrapText="1"/>
      <protection/>
    </xf>
    <xf numFmtId="0" fontId="28" fillId="0" borderId="22" xfId="0" applyFont="1" applyBorder="1" applyAlignment="1" applyProtection="1">
      <alignment horizontal="right" wrapText="1"/>
      <protection/>
    </xf>
    <xf numFmtId="0" fontId="28" fillId="0" borderId="113" xfId="0" applyNumberFormat="1" applyFont="1" applyBorder="1" applyAlignment="1">
      <alignment horizontal="center" textRotation="90" wrapText="1"/>
    </xf>
    <xf numFmtId="0" fontId="28" fillId="0" borderId="65" xfId="0" applyNumberFormat="1" applyFont="1" applyBorder="1" applyAlignment="1">
      <alignment horizontal="center" textRotation="90" wrapText="1"/>
    </xf>
    <xf numFmtId="0" fontId="28" fillId="0" borderId="114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right" wrapText="1"/>
    </xf>
    <xf numFmtId="0" fontId="28" fillId="0" borderId="56" xfId="0" applyNumberFormat="1" applyFont="1" applyBorder="1" applyAlignment="1">
      <alignment horizontal="center" vertical="center" textRotation="90" wrapText="1"/>
    </xf>
    <xf numFmtId="0" fontId="28" fillId="0" borderId="115" xfId="0" applyNumberFormat="1" applyFont="1" applyBorder="1" applyAlignment="1">
      <alignment horizontal="center" vertical="center" textRotation="90" wrapText="1"/>
    </xf>
    <xf numFmtId="0" fontId="28" fillId="0" borderId="116" xfId="0" applyNumberFormat="1" applyFont="1" applyBorder="1" applyAlignment="1">
      <alignment horizontal="center" vertical="center" textRotation="90" wrapText="1"/>
    </xf>
    <xf numFmtId="49" fontId="25" fillId="0" borderId="117" xfId="0" applyNumberFormat="1" applyFont="1" applyBorder="1" applyAlignment="1">
      <alignment horizontal="center" vertical="center" wrapText="1"/>
    </xf>
    <xf numFmtId="49" fontId="25" fillId="0" borderId="55" xfId="0" applyNumberFormat="1" applyFont="1" applyBorder="1" applyAlignment="1">
      <alignment horizontal="center" vertical="center" wrapText="1"/>
    </xf>
    <xf numFmtId="0" fontId="28" fillId="0" borderId="56" xfId="0" applyNumberFormat="1" applyFont="1" applyBorder="1" applyAlignment="1">
      <alignment horizontal="center" vertical="center" textRotation="90"/>
    </xf>
    <xf numFmtId="0" fontId="28" fillId="0" borderId="115" xfId="0" applyNumberFormat="1" applyFont="1" applyBorder="1" applyAlignment="1">
      <alignment horizontal="center" vertical="center" textRotation="90"/>
    </xf>
    <xf numFmtId="0" fontId="28" fillId="0" borderId="116" xfId="0" applyNumberFormat="1" applyFont="1" applyBorder="1" applyAlignment="1">
      <alignment horizontal="center" vertical="center" textRotation="90"/>
    </xf>
    <xf numFmtId="0" fontId="28" fillId="0" borderId="118" xfId="0" applyNumberFormat="1" applyFont="1" applyBorder="1" applyAlignment="1">
      <alignment vertical="center"/>
    </xf>
    <xf numFmtId="0" fontId="28" fillId="0" borderId="119" xfId="0" applyNumberFormat="1" applyFont="1" applyBorder="1" applyAlignment="1">
      <alignment vertical="center"/>
    </xf>
    <xf numFmtId="0" fontId="28" fillId="0" borderId="120" xfId="0" applyNumberFormat="1" applyFont="1" applyBorder="1" applyAlignment="1">
      <alignment vertical="center"/>
    </xf>
    <xf numFmtId="0" fontId="28" fillId="0" borderId="110" xfId="0" applyNumberFormat="1" applyFont="1" applyBorder="1" applyAlignment="1">
      <alignment vertical="center"/>
    </xf>
    <xf numFmtId="0" fontId="28" fillId="0" borderId="0" xfId="0" applyNumberFormat="1" applyFont="1" applyBorder="1" applyAlignment="1">
      <alignment vertical="center"/>
    </xf>
    <xf numFmtId="0" fontId="28" fillId="0" borderId="72" xfId="0" applyNumberFormat="1" applyFont="1" applyBorder="1" applyAlignment="1">
      <alignment vertical="center"/>
    </xf>
    <xf numFmtId="0" fontId="28" fillId="0" borderId="66" xfId="0" applyNumberFormat="1" applyFont="1" applyBorder="1" applyAlignment="1">
      <alignment vertical="center"/>
    </xf>
    <xf numFmtId="0" fontId="28" fillId="0" borderId="11" xfId="0" applyNumberFormat="1" applyFont="1" applyBorder="1" applyAlignment="1">
      <alignment vertical="center"/>
    </xf>
    <xf numFmtId="0" fontId="28" fillId="0" borderId="12" xfId="0" applyNumberFormat="1" applyFont="1" applyBorder="1" applyAlignment="1">
      <alignment vertical="center"/>
    </xf>
    <xf numFmtId="0" fontId="28" fillId="0" borderId="59" xfId="0" applyNumberFormat="1" applyFont="1" applyBorder="1" applyAlignment="1">
      <alignment horizontal="center" vertical="center" textRotation="90" wrapText="1"/>
    </xf>
    <xf numFmtId="0" fontId="28" fillId="0" borderId="65" xfId="0" applyNumberFormat="1" applyFont="1" applyBorder="1" applyAlignment="1">
      <alignment horizontal="center" vertical="center" textRotation="90" wrapText="1"/>
    </xf>
    <xf numFmtId="0" fontId="28" fillId="0" borderId="114" xfId="0" applyNumberFormat="1" applyFont="1" applyBorder="1" applyAlignment="1">
      <alignment horizontal="center" vertical="center" textRotation="90" wrapText="1"/>
    </xf>
    <xf numFmtId="0" fontId="26" fillId="0" borderId="121" xfId="0" applyFont="1" applyFill="1" applyBorder="1" applyAlignment="1" applyProtection="1">
      <alignment horizontal="center" vertical="center" wrapText="1"/>
      <protection/>
    </xf>
    <xf numFmtId="0" fontId="26" fillId="0" borderId="122" xfId="0" applyFont="1" applyFill="1" applyBorder="1" applyAlignment="1" applyProtection="1">
      <alignment horizontal="center" vertical="center" wrapText="1"/>
      <protection/>
    </xf>
    <xf numFmtId="0" fontId="25" fillId="0" borderId="6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4" fillId="0" borderId="117" xfId="0" applyFont="1" applyBorder="1" applyAlignment="1">
      <alignment horizontal="center" vertical="center" textRotation="90"/>
    </xf>
    <xf numFmtId="0" fontId="14" fillId="0" borderId="55" xfId="0" applyFont="1" applyBorder="1" applyAlignment="1">
      <alignment horizontal="center" vertical="center" textRotation="90"/>
    </xf>
    <xf numFmtId="0" fontId="26" fillId="0" borderId="66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37" fillId="0" borderId="52" xfId="0" applyFont="1" applyBorder="1" applyAlignment="1">
      <alignment horizontal="left"/>
    </xf>
    <xf numFmtId="0" fontId="14" fillId="0" borderId="123" xfId="0" applyFont="1" applyBorder="1" applyAlignment="1">
      <alignment horizontal="center" vertical="center" wrapText="1"/>
    </xf>
    <xf numFmtId="0" fontId="14" fillId="0" borderId="124" xfId="0" applyFont="1" applyBorder="1" applyAlignment="1">
      <alignment horizontal="center" vertical="center" wrapText="1"/>
    </xf>
    <xf numFmtId="0" fontId="14" fillId="0" borderId="125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5" fillId="0" borderId="52" xfId="0" applyFont="1" applyFill="1" applyBorder="1" applyAlignment="1">
      <alignment horizontal="center" wrapText="1"/>
    </xf>
    <xf numFmtId="49" fontId="28" fillId="0" borderId="118" xfId="0" applyNumberFormat="1" applyFont="1" applyBorder="1" applyAlignment="1">
      <alignment horizontal="center" vertical="center" wrapText="1"/>
    </xf>
    <xf numFmtId="49" fontId="28" fillId="0" borderId="119" xfId="0" applyNumberFormat="1" applyFont="1" applyBorder="1" applyAlignment="1">
      <alignment horizontal="center" vertical="center" wrapText="1"/>
    </xf>
    <xf numFmtId="49" fontId="28" fillId="0" borderId="110" xfId="0" applyNumberFormat="1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49" fontId="28" fillId="0" borderId="66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56" xfId="0" applyNumberFormat="1" applyFont="1" applyBorder="1" applyAlignment="1">
      <alignment horizontal="center" vertical="center" textRotation="90" wrapText="1"/>
    </xf>
    <xf numFmtId="49" fontId="28" fillId="0" borderId="115" xfId="0" applyNumberFormat="1" applyFont="1" applyBorder="1" applyAlignment="1">
      <alignment horizontal="center" vertical="center" textRotation="90" wrapText="1"/>
    </xf>
    <xf numFmtId="49" fontId="28" fillId="0" borderId="116" xfId="0" applyNumberFormat="1" applyFont="1" applyBorder="1" applyAlignment="1">
      <alignment horizontal="center" vertical="center" textRotation="90" wrapText="1"/>
    </xf>
    <xf numFmtId="0" fontId="28" fillId="0" borderId="64" xfId="0" applyFont="1" applyBorder="1" applyAlignment="1">
      <alignment horizontal="center" vertical="center" textRotation="90" wrapText="1"/>
    </xf>
    <xf numFmtId="0" fontId="28" fillId="0" borderId="73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/>
    </xf>
    <xf numFmtId="0" fontId="4" fillId="0" borderId="1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7" xfId="0" applyFont="1" applyBorder="1" applyAlignment="1">
      <alignment horizontal="center" vertical="center" wrapText="1"/>
    </xf>
    <xf numFmtId="0" fontId="14" fillId="0" borderId="109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 wrapText="1"/>
    </xf>
    <xf numFmtId="0" fontId="33" fillId="0" borderId="109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6" fillId="0" borderId="128" xfId="0" applyNumberFormat="1" applyFont="1" applyBorder="1" applyAlignment="1">
      <alignment horizontal="center" vertical="center"/>
    </xf>
    <xf numFmtId="0" fontId="26" fillId="0" borderId="129" xfId="0" applyNumberFormat="1" applyFont="1" applyBorder="1" applyAlignment="1">
      <alignment horizontal="center" vertical="center"/>
    </xf>
    <xf numFmtId="0" fontId="26" fillId="0" borderId="130" xfId="0" applyNumberFormat="1" applyFont="1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26" fillId="0" borderId="109" xfId="0" applyFont="1" applyFill="1" applyBorder="1" applyAlignment="1" applyProtection="1">
      <alignment horizontal="center" wrapText="1"/>
      <protection/>
    </xf>
    <xf numFmtId="0" fontId="26" fillId="0" borderId="24" xfId="0" applyFont="1" applyFill="1" applyBorder="1" applyAlignment="1" applyProtection="1">
      <alignment horizontal="center" wrapText="1"/>
      <protection/>
    </xf>
    <xf numFmtId="0" fontId="26" fillId="0" borderId="77" xfId="0" applyFont="1" applyFill="1" applyBorder="1" applyAlignment="1" applyProtection="1">
      <alignment horizontal="center" wrapText="1"/>
      <protection/>
    </xf>
    <xf numFmtId="0" fontId="28" fillId="0" borderId="131" xfId="0" applyFont="1" applyBorder="1" applyAlignment="1">
      <alignment horizontal="right" vertical="center" wrapText="1"/>
    </xf>
    <xf numFmtId="0" fontId="28" fillId="0" borderId="132" xfId="0" applyFont="1" applyBorder="1" applyAlignment="1">
      <alignment horizontal="right" vertical="center" wrapText="1"/>
    </xf>
    <xf numFmtId="0" fontId="4" fillId="0" borderId="10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07" xfId="0" applyFont="1" applyBorder="1" applyAlignment="1">
      <alignment horizontal="center" vertical="center" wrapText="1"/>
    </xf>
    <xf numFmtId="0" fontId="25" fillId="0" borderId="117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14" fillId="0" borderId="87" xfId="0" applyNumberFormat="1" applyFont="1" applyBorder="1" applyAlignment="1">
      <alignment horizontal="center" vertical="top"/>
    </xf>
    <xf numFmtId="0" fontId="14" fillId="0" borderId="52" xfId="0" applyNumberFormat="1" applyFont="1" applyBorder="1" applyAlignment="1">
      <alignment horizontal="center" vertical="top"/>
    </xf>
    <xf numFmtId="0" fontId="14" fillId="0" borderId="85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 wrapText="1"/>
    </xf>
    <xf numFmtId="49" fontId="26" fillId="0" borderId="0" xfId="0" applyNumberFormat="1" applyFont="1" applyBorder="1" applyAlignment="1" applyProtection="1">
      <alignment horizontal="center" vertical="justify" wrapText="1"/>
      <protection/>
    </xf>
    <xf numFmtId="49" fontId="4" fillId="0" borderId="0" xfId="0" applyNumberFormat="1" applyFont="1" applyBorder="1" applyAlignment="1" applyProtection="1">
      <alignment horizontal="left" vertical="justify"/>
      <protection/>
    </xf>
    <xf numFmtId="0" fontId="27" fillId="0" borderId="11" xfId="0" applyFont="1" applyBorder="1" applyAlignment="1" applyProtection="1">
      <alignment horizontal="center"/>
      <protection/>
    </xf>
    <xf numFmtId="49" fontId="16" fillId="0" borderId="57" xfId="0" applyNumberFormat="1" applyFont="1" applyBorder="1" applyAlignment="1" applyProtection="1">
      <alignment horizontal="center" vertical="justify"/>
      <protection/>
    </xf>
    <xf numFmtId="0" fontId="14" fillId="0" borderId="87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26" fillId="0" borderId="73" xfId="0" applyFont="1" applyBorder="1" applyAlignment="1">
      <alignment horizontal="right" vertical="center" wrapText="1"/>
    </xf>
    <xf numFmtId="0" fontId="26" fillId="0" borderId="48" xfId="0" applyFont="1" applyBorder="1" applyAlignment="1">
      <alignment horizontal="right" vertical="center" wrapText="1"/>
    </xf>
    <xf numFmtId="0" fontId="26" fillId="0" borderId="49" xfId="0" applyFont="1" applyBorder="1" applyAlignment="1">
      <alignment horizontal="right" vertical="center" wrapText="1"/>
    </xf>
    <xf numFmtId="0" fontId="28" fillId="0" borderId="109" xfId="0" applyFont="1" applyFill="1" applyBorder="1" applyAlignment="1" applyProtection="1">
      <alignment horizontal="center" wrapText="1"/>
      <protection/>
    </xf>
    <xf numFmtId="0" fontId="28" fillId="0" borderId="24" xfId="0" applyFont="1" applyFill="1" applyBorder="1" applyAlignment="1" applyProtection="1">
      <alignment horizontal="center" wrapText="1"/>
      <protection/>
    </xf>
    <xf numFmtId="0" fontId="28" fillId="0" borderId="77" xfId="0" applyFont="1" applyFill="1" applyBorder="1" applyAlignment="1" applyProtection="1">
      <alignment horizontal="center" wrapText="1"/>
      <protection/>
    </xf>
    <xf numFmtId="0" fontId="27" fillId="0" borderId="11" xfId="0" applyFont="1" applyBorder="1" applyAlignment="1">
      <alignment horizontal="center"/>
    </xf>
    <xf numFmtId="0" fontId="18" fillId="0" borderId="133" xfId="0" applyFont="1" applyFill="1" applyBorder="1" applyAlignment="1">
      <alignment horizontal="center" vertical="center" wrapText="1"/>
    </xf>
    <xf numFmtId="0" fontId="18" fillId="0" borderId="134" xfId="0" applyFont="1" applyFill="1" applyBorder="1" applyAlignment="1">
      <alignment horizontal="center" vertical="center" wrapText="1"/>
    </xf>
    <xf numFmtId="0" fontId="18" fillId="0" borderId="135" xfId="0" applyFont="1" applyFill="1" applyBorder="1" applyAlignment="1">
      <alignment horizontal="center" vertical="center" wrapText="1"/>
    </xf>
    <xf numFmtId="49" fontId="36" fillId="0" borderId="119" xfId="0" applyNumberFormat="1" applyFont="1" applyBorder="1" applyAlignment="1">
      <alignment horizontal="center"/>
    </xf>
    <xf numFmtId="0" fontId="28" fillId="0" borderId="69" xfId="0" applyFont="1" applyBorder="1" applyAlignment="1">
      <alignment horizontal="right" vertical="center" wrapText="1"/>
    </xf>
    <xf numFmtId="0" fontId="28" fillId="0" borderId="121" xfId="0" applyFont="1" applyBorder="1" applyAlignment="1">
      <alignment horizontal="right" vertical="center" wrapText="1"/>
    </xf>
    <xf numFmtId="0" fontId="28" fillId="0" borderId="122" xfId="0" applyFont="1" applyBorder="1" applyAlignment="1">
      <alignment horizontal="right" vertical="center" wrapText="1"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5" fillId="0" borderId="128" xfId="0" applyFont="1" applyBorder="1" applyAlignment="1">
      <alignment horizontal="center" vertical="center"/>
    </xf>
    <xf numFmtId="0" fontId="25" fillId="0" borderId="129" xfId="0" applyFont="1" applyBorder="1" applyAlignment="1">
      <alignment horizontal="center" vertical="center"/>
    </xf>
    <xf numFmtId="0" fontId="25" fillId="0" borderId="130" xfId="0" applyFont="1" applyBorder="1" applyAlignment="1">
      <alignment horizontal="center" vertical="center"/>
    </xf>
    <xf numFmtId="0" fontId="28" fillId="0" borderId="136" xfId="0" applyFont="1" applyBorder="1" applyAlignment="1">
      <alignment horizontal="right" vertical="center" wrapText="1"/>
    </xf>
    <xf numFmtId="0" fontId="28" fillId="0" borderId="50" xfId="0" applyFont="1" applyBorder="1" applyAlignment="1">
      <alignment horizontal="right" vertical="center" wrapText="1"/>
    </xf>
    <xf numFmtId="0" fontId="28" fillId="0" borderId="83" xfId="0" applyFont="1" applyBorder="1" applyAlignment="1">
      <alignment horizontal="right" vertical="center" wrapText="1"/>
    </xf>
    <xf numFmtId="0" fontId="28" fillId="0" borderId="109" xfId="0" applyFont="1" applyBorder="1" applyAlignment="1" applyProtection="1">
      <alignment horizontal="right" vertical="center" wrapText="1"/>
      <protection/>
    </xf>
    <xf numFmtId="0" fontId="28" fillId="0" borderId="24" xfId="0" applyFont="1" applyBorder="1" applyAlignment="1" applyProtection="1">
      <alignment horizontal="right" vertical="center" wrapText="1"/>
      <protection/>
    </xf>
    <xf numFmtId="0" fontId="28" fillId="0" borderId="109" xfId="0" applyFont="1" applyFill="1" applyBorder="1" applyAlignment="1" applyProtection="1">
      <alignment horizontal="center" vertical="center"/>
      <protection/>
    </xf>
    <xf numFmtId="0" fontId="28" fillId="0" borderId="24" xfId="0" applyFont="1" applyFill="1" applyBorder="1" applyAlignment="1" applyProtection="1">
      <alignment horizontal="center" vertical="center"/>
      <protection/>
    </xf>
    <xf numFmtId="0" fontId="28" fillId="0" borderId="77" xfId="0" applyFont="1" applyFill="1" applyBorder="1" applyAlignment="1" applyProtection="1">
      <alignment horizontal="center" vertical="center"/>
      <protection/>
    </xf>
    <xf numFmtId="0" fontId="26" fillId="0" borderId="137" xfId="0" applyFont="1" applyFill="1" applyBorder="1" applyAlignment="1">
      <alignment horizontal="center" vertical="center"/>
    </xf>
    <xf numFmtId="0" fontId="26" fillId="0" borderId="138" xfId="0" applyFont="1" applyFill="1" applyBorder="1" applyAlignment="1">
      <alignment horizontal="center" vertical="center"/>
    </xf>
    <xf numFmtId="0" fontId="26" fillId="0" borderId="139" xfId="0" applyFont="1" applyFill="1" applyBorder="1" applyAlignment="1">
      <alignment horizontal="center" vertical="center" wrapText="1"/>
    </xf>
    <xf numFmtId="0" fontId="26" fillId="0" borderId="140" xfId="0" applyFont="1" applyFill="1" applyBorder="1" applyAlignment="1">
      <alignment horizontal="center" vertical="center" wrapText="1"/>
    </xf>
    <xf numFmtId="0" fontId="26" fillId="0" borderId="141" xfId="0" applyFont="1" applyFill="1" applyBorder="1" applyAlignment="1">
      <alignment horizontal="center" vertical="center" wrapText="1"/>
    </xf>
    <xf numFmtId="0" fontId="28" fillId="0" borderId="118" xfId="0" applyNumberFormat="1" applyFont="1" applyBorder="1" applyAlignment="1">
      <alignment horizontal="center" vertical="center" wrapText="1"/>
    </xf>
    <xf numFmtId="0" fontId="28" fillId="0" borderId="142" xfId="0" applyNumberFormat="1" applyFont="1" applyBorder="1" applyAlignment="1">
      <alignment horizontal="center" vertical="center" wrapText="1"/>
    </xf>
    <xf numFmtId="0" fontId="28" fillId="0" borderId="110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66" xfId="0" applyNumberFormat="1" applyFont="1" applyBorder="1" applyAlignment="1">
      <alignment horizontal="center" vertical="center" wrapText="1"/>
    </xf>
    <xf numFmtId="0" fontId="28" fillId="0" borderId="13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wrapText="1"/>
    </xf>
    <xf numFmtId="0" fontId="37" fillId="0" borderId="52" xfId="0" applyFont="1" applyBorder="1" applyAlignment="1">
      <alignment horizontal="left" wrapText="1"/>
    </xf>
    <xf numFmtId="49" fontId="28" fillId="0" borderId="61" xfId="0" applyNumberFormat="1" applyFont="1" applyBorder="1" applyAlignment="1">
      <alignment horizontal="center" vertical="center" textRotation="90" wrapText="1"/>
    </xf>
    <xf numFmtId="49" fontId="28" fillId="0" borderId="63" xfId="0" applyNumberFormat="1" applyFont="1" applyBorder="1" applyAlignment="1">
      <alignment horizontal="center" vertical="center" textRotation="90" wrapText="1"/>
    </xf>
    <xf numFmtId="49" fontId="28" fillId="0" borderId="49" xfId="0" applyNumberFormat="1" applyFont="1" applyBorder="1" applyAlignment="1">
      <alignment horizontal="center" vertical="center" textRotation="90" wrapText="1"/>
    </xf>
    <xf numFmtId="0" fontId="14" fillId="0" borderId="143" xfId="0" applyFont="1" applyBorder="1" applyAlignment="1">
      <alignment horizontal="center"/>
    </xf>
    <xf numFmtId="0" fontId="4" fillId="0" borderId="14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2114550</xdr:colOff>
      <xdr:row>0</xdr:row>
      <xdr:rowOff>76200</xdr:rowOff>
    </xdr:from>
    <xdr:to>
      <xdr:col>2</xdr:col>
      <xdr:colOff>2962275</xdr:colOff>
      <xdr:row>2</xdr:row>
      <xdr:rowOff>171450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76200"/>
          <a:ext cx="838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72"/>
  <sheetViews>
    <sheetView tabSelected="1" view="pageBreakPreview" zoomScale="25" zoomScaleNormal="55" zoomScaleSheetLayoutView="25" workbookViewId="0" topLeftCell="A31">
      <selection activeCell="F63" sqref="F63"/>
    </sheetView>
  </sheetViews>
  <sheetFormatPr defaultColWidth="10.125" defaultRowHeight="12.75"/>
  <cols>
    <col min="1" max="1" width="4.75390625" style="1" customWidth="1"/>
    <col min="2" max="2" width="6.25390625" style="1" customWidth="1"/>
    <col min="3" max="3" width="138.00390625" style="22" customWidth="1"/>
    <col min="4" max="4" width="77.375" style="20" customWidth="1"/>
    <col min="5" max="5" width="18.875" style="21" customWidth="1"/>
    <col min="6" max="6" width="17.375" style="6" customWidth="1"/>
    <col min="7" max="9" width="14.75390625" style="6" customWidth="1"/>
    <col min="10" max="10" width="20.375" style="6" customWidth="1"/>
    <col min="11" max="11" width="14.75390625" style="6" customWidth="1"/>
    <col min="12" max="19" width="14.75390625" style="4" customWidth="1"/>
    <col min="20" max="29" width="14.75390625" style="1" customWidth="1"/>
    <col min="30" max="16384" width="10.125" style="1" customWidth="1"/>
  </cols>
  <sheetData>
    <row r="1" ht="15" customHeight="1"/>
    <row r="2" spans="3:29" ht="63.75" customHeight="1">
      <c r="C2" s="331" t="s">
        <v>40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89"/>
      <c r="AC2" s="89"/>
    </row>
    <row r="3" spans="3:29" ht="63" customHeight="1">
      <c r="C3" s="80" t="s">
        <v>39</v>
      </c>
      <c r="D3" s="31"/>
      <c r="E3" s="332" t="s">
        <v>66</v>
      </c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90"/>
      <c r="U3" s="90"/>
      <c r="V3" s="90"/>
      <c r="W3" s="90"/>
      <c r="X3" s="90"/>
      <c r="Y3" s="90"/>
      <c r="Z3" s="90"/>
      <c r="AA3" s="90"/>
      <c r="AB3" s="400"/>
      <c r="AC3" s="400"/>
    </row>
    <row r="4" spans="3:27" ht="49.5" customHeight="1">
      <c r="C4" s="81"/>
      <c r="D4" s="2"/>
      <c r="E4" s="333" t="s">
        <v>93</v>
      </c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4"/>
      <c r="Q4" s="34"/>
      <c r="R4" s="34"/>
      <c r="S4" s="34"/>
      <c r="T4" s="34"/>
      <c r="U4" s="34"/>
      <c r="V4" s="117"/>
      <c r="W4" s="117"/>
      <c r="X4" s="117"/>
      <c r="Y4" s="117"/>
      <c r="Z4" s="117"/>
      <c r="AA4" s="117"/>
    </row>
    <row r="5" spans="3:31" ht="60.75" customHeight="1">
      <c r="C5" s="82" t="s">
        <v>32</v>
      </c>
      <c r="D5" s="334" t="s">
        <v>67</v>
      </c>
      <c r="E5" s="334"/>
      <c r="F5" s="334"/>
      <c r="G5" s="60" t="s">
        <v>18</v>
      </c>
      <c r="H5" s="144" t="s">
        <v>94</v>
      </c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387" t="s">
        <v>52</v>
      </c>
      <c r="T5" s="387"/>
      <c r="U5" s="387"/>
      <c r="V5" s="387"/>
      <c r="W5" s="474" t="s">
        <v>55</v>
      </c>
      <c r="X5" s="474"/>
      <c r="Y5" s="474"/>
      <c r="Z5" s="474"/>
      <c r="AA5" s="474"/>
      <c r="AB5" s="474"/>
      <c r="AC5" s="144"/>
      <c r="AD5" s="144"/>
      <c r="AE5" s="144"/>
    </row>
    <row r="6" spans="3:31" ht="49.5" customHeight="1">
      <c r="C6" s="83"/>
      <c r="D6" s="351" t="s">
        <v>68</v>
      </c>
      <c r="E6" s="351"/>
      <c r="F6" s="351"/>
      <c r="G6" s="60" t="s">
        <v>18</v>
      </c>
      <c r="H6" s="145" t="s">
        <v>95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387" t="s">
        <v>19</v>
      </c>
      <c r="T6" s="387"/>
      <c r="U6" s="387"/>
      <c r="V6" s="387"/>
      <c r="W6" s="386" t="s">
        <v>57</v>
      </c>
      <c r="X6" s="386"/>
      <c r="Y6" s="386"/>
      <c r="Z6" s="386"/>
      <c r="AA6" s="386"/>
      <c r="AB6" s="386"/>
      <c r="AC6" s="145"/>
      <c r="AD6" s="145"/>
      <c r="AE6" s="145"/>
    </row>
    <row r="7" spans="3:28" ht="49.5" customHeight="1">
      <c r="C7" s="84" t="s">
        <v>43</v>
      </c>
      <c r="D7" s="334" t="s">
        <v>69</v>
      </c>
      <c r="E7" s="334"/>
      <c r="F7" s="334"/>
      <c r="G7" s="60" t="s">
        <v>18</v>
      </c>
      <c r="H7" s="382" t="s">
        <v>56</v>
      </c>
      <c r="I7" s="382"/>
      <c r="J7" s="382"/>
      <c r="K7" s="382"/>
      <c r="L7" s="382"/>
      <c r="M7" s="382"/>
      <c r="N7" s="382"/>
      <c r="O7" s="382"/>
      <c r="P7" s="382"/>
      <c r="Q7" s="47"/>
      <c r="R7" s="146"/>
      <c r="S7" s="387" t="s">
        <v>17</v>
      </c>
      <c r="T7" s="387"/>
      <c r="U7" s="387"/>
      <c r="V7" s="387"/>
      <c r="W7" s="386" t="s">
        <v>42</v>
      </c>
      <c r="X7" s="386"/>
      <c r="Y7" s="386"/>
      <c r="Z7" s="386"/>
      <c r="AA7" s="386"/>
      <c r="AB7" s="386"/>
    </row>
    <row r="8" spans="3:28" ht="60.75" customHeight="1">
      <c r="C8" s="85" t="s">
        <v>74</v>
      </c>
      <c r="D8" s="334" t="s">
        <v>33</v>
      </c>
      <c r="E8" s="334"/>
      <c r="F8" s="334"/>
      <c r="G8" s="60" t="s">
        <v>18</v>
      </c>
      <c r="H8" s="475" t="s">
        <v>83</v>
      </c>
      <c r="I8" s="475"/>
      <c r="J8" s="475"/>
      <c r="K8" s="475"/>
      <c r="L8" s="475"/>
      <c r="M8" s="475"/>
      <c r="N8" s="475"/>
      <c r="O8" s="475"/>
      <c r="P8" s="475"/>
      <c r="Q8" s="47"/>
      <c r="R8" s="146"/>
      <c r="S8" s="387" t="s">
        <v>20</v>
      </c>
      <c r="T8" s="387"/>
      <c r="U8" s="387"/>
      <c r="V8" s="387"/>
      <c r="W8" s="388"/>
      <c r="X8" s="388"/>
      <c r="Y8" s="388"/>
      <c r="Z8" s="388"/>
      <c r="AA8" s="388"/>
      <c r="AB8" s="388"/>
    </row>
    <row r="9" spans="3:29" ht="17.25" customHeight="1">
      <c r="C9" s="8"/>
      <c r="D9" s="30"/>
      <c r="E9" s="5"/>
      <c r="H9" s="7"/>
      <c r="I9" s="4"/>
      <c r="J9" s="4"/>
      <c r="K9" s="4"/>
      <c r="L9" s="35"/>
      <c r="P9" s="1"/>
      <c r="Q9" s="1"/>
      <c r="R9" s="1"/>
      <c r="S9" s="1"/>
      <c r="V9" s="70"/>
      <c r="W9" s="70"/>
      <c r="X9" s="70"/>
      <c r="Y9" s="70"/>
      <c r="Z9" s="70"/>
      <c r="AA9" s="70"/>
      <c r="AB9" s="24"/>
      <c r="AC9" s="24"/>
    </row>
    <row r="10" spans="2:64" s="10" customFormat="1" ht="21.75" customHeight="1" thickBot="1">
      <c r="B10" s="1"/>
      <c r="C10" s="8"/>
      <c r="D10" s="9"/>
      <c r="E10" s="3"/>
      <c r="F10" s="3"/>
      <c r="G10" s="6"/>
      <c r="H10" s="6"/>
      <c r="I10" s="6"/>
      <c r="J10" s="6"/>
      <c r="K10" s="7"/>
      <c r="L10" s="4"/>
      <c r="M10" s="4"/>
      <c r="N10" s="4"/>
      <c r="O10" s="4"/>
      <c r="P10" s="4"/>
      <c r="Q10" s="4"/>
      <c r="R10" s="4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2:64" s="10" customFormat="1" ht="65.25" customHeight="1" thickBot="1" thickTop="1">
      <c r="B11" s="377" t="s">
        <v>0</v>
      </c>
      <c r="C11" s="424" t="s">
        <v>70</v>
      </c>
      <c r="D11" s="355" t="s">
        <v>71</v>
      </c>
      <c r="E11" s="468" t="s">
        <v>31</v>
      </c>
      <c r="F11" s="469"/>
      <c r="G11" s="360" t="s">
        <v>26</v>
      </c>
      <c r="H11" s="361"/>
      <c r="I11" s="361"/>
      <c r="J11" s="362"/>
      <c r="K11" s="348" t="s">
        <v>2</v>
      </c>
      <c r="L11" s="389" t="s">
        <v>24</v>
      </c>
      <c r="M11" s="390"/>
      <c r="N11" s="390"/>
      <c r="O11" s="390"/>
      <c r="P11" s="390"/>
      <c r="Q11" s="390"/>
      <c r="R11" s="390"/>
      <c r="S11" s="390"/>
      <c r="T11" s="383" t="s">
        <v>34</v>
      </c>
      <c r="U11" s="384"/>
      <c r="V11" s="384"/>
      <c r="W11" s="384"/>
      <c r="X11" s="384"/>
      <c r="Y11" s="384"/>
      <c r="Z11" s="384"/>
      <c r="AA11" s="385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2:64" s="10" customFormat="1" ht="51.75" customHeight="1" thickBot="1">
      <c r="B12" s="378"/>
      <c r="C12" s="425"/>
      <c r="D12" s="356"/>
      <c r="E12" s="470"/>
      <c r="F12" s="471"/>
      <c r="G12" s="363"/>
      <c r="H12" s="364"/>
      <c r="I12" s="364"/>
      <c r="J12" s="365"/>
      <c r="K12" s="349"/>
      <c r="L12" s="391"/>
      <c r="M12" s="392"/>
      <c r="N12" s="392"/>
      <c r="O12" s="392"/>
      <c r="P12" s="392"/>
      <c r="Q12" s="392"/>
      <c r="R12" s="392"/>
      <c r="S12" s="392"/>
      <c r="T12" s="407" t="s">
        <v>96</v>
      </c>
      <c r="U12" s="408"/>
      <c r="V12" s="408"/>
      <c r="W12" s="408"/>
      <c r="X12" s="408"/>
      <c r="Y12" s="408"/>
      <c r="Z12" s="408"/>
      <c r="AA12" s="409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2:64" s="10" customFormat="1" ht="40.5" customHeight="1" thickBot="1">
      <c r="B13" s="378"/>
      <c r="C13" s="425"/>
      <c r="D13" s="356"/>
      <c r="E13" s="472"/>
      <c r="F13" s="473"/>
      <c r="G13" s="366"/>
      <c r="H13" s="367"/>
      <c r="I13" s="367"/>
      <c r="J13" s="368"/>
      <c r="K13" s="349"/>
      <c r="L13" s="393"/>
      <c r="M13" s="394"/>
      <c r="N13" s="394"/>
      <c r="O13" s="394"/>
      <c r="P13" s="394"/>
      <c r="Q13" s="394"/>
      <c r="R13" s="394"/>
      <c r="S13" s="394"/>
      <c r="T13" s="404" t="s">
        <v>125</v>
      </c>
      <c r="U13" s="405"/>
      <c r="V13" s="405"/>
      <c r="W13" s="405"/>
      <c r="X13" s="405"/>
      <c r="Y13" s="405"/>
      <c r="Z13" s="405"/>
      <c r="AA13" s="406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2:64" s="11" customFormat="1" ht="27" customHeight="1">
      <c r="B14" s="378"/>
      <c r="C14" s="425"/>
      <c r="D14" s="356"/>
      <c r="E14" s="352" t="s">
        <v>72</v>
      </c>
      <c r="F14" s="369" t="s">
        <v>3</v>
      </c>
      <c r="G14" s="357" t="s">
        <v>1</v>
      </c>
      <c r="H14" s="426" t="s">
        <v>7</v>
      </c>
      <c r="I14" s="427"/>
      <c r="J14" s="428"/>
      <c r="K14" s="349"/>
      <c r="L14" s="395" t="s">
        <v>27</v>
      </c>
      <c r="M14" s="319" t="s">
        <v>28</v>
      </c>
      <c r="N14" s="319" t="s">
        <v>47</v>
      </c>
      <c r="O14" s="342" t="s">
        <v>48</v>
      </c>
      <c r="P14" s="342" t="s">
        <v>29</v>
      </c>
      <c r="Q14" s="319" t="s">
        <v>21</v>
      </c>
      <c r="R14" s="319" t="s">
        <v>22</v>
      </c>
      <c r="S14" s="476" t="s">
        <v>30</v>
      </c>
      <c r="T14" s="401" t="s">
        <v>59</v>
      </c>
      <c r="U14" s="402"/>
      <c r="V14" s="402"/>
      <c r="W14" s="403"/>
      <c r="X14" s="401" t="s">
        <v>60</v>
      </c>
      <c r="Y14" s="402"/>
      <c r="Z14" s="402"/>
      <c r="AA14" s="410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2:64" s="11" customFormat="1" ht="26.25" customHeight="1">
      <c r="B15" s="378"/>
      <c r="C15" s="425"/>
      <c r="D15" s="356"/>
      <c r="E15" s="353"/>
      <c r="F15" s="370"/>
      <c r="G15" s="358"/>
      <c r="H15" s="339" t="s">
        <v>6</v>
      </c>
      <c r="I15" s="339" t="s">
        <v>15</v>
      </c>
      <c r="J15" s="339" t="s">
        <v>41</v>
      </c>
      <c r="K15" s="349"/>
      <c r="L15" s="396"/>
      <c r="M15" s="320"/>
      <c r="N15" s="320"/>
      <c r="O15" s="343"/>
      <c r="P15" s="343"/>
      <c r="Q15" s="320"/>
      <c r="R15" s="320"/>
      <c r="S15" s="477"/>
      <c r="T15" s="421" t="s">
        <v>58</v>
      </c>
      <c r="U15" s="422"/>
      <c r="V15" s="422"/>
      <c r="W15" s="480"/>
      <c r="X15" s="421" t="s">
        <v>58</v>
      </c>
      <c r="Y15" s="422"/>
      <c r="Z15" s="422"/>
      <c r="AA15" s="423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2:64" s="11" customFormat="1" ht="23.25" customHeight="1">
      <c r="B16" s="378"/>
      <c r="C16" s="425"/>
      <c r="D16" s="356"/>
      <c r="E16" s="353"/>
      <c r="F16" s="370"/>
      <c r="G16" s="358"/>
      <c r="H16" s="340"/>
      <c r="I16" s="340"/>
      <c r="J16" s="414"/>
      <c r="K16" s="349"/>
      <c r="L16" s="396"/>
      <c r="M16" s="320"/>
      <c r="N16" s="320"/>
      <c r="O16" s="343"/>
      <c r="P16" s="343"/>
      <c r="Q16" s="320"/>
      <c r="R16" s="320"/>
      <c r="S16" s="477"/>
      <c r="T16" s="398" t="s">
        <v>1</v>
      </c>
      <c r="U16" s="434" t="s">
        <v>7</v>
      </c>
      <c r="V16" s="435"/>
      <c r="W16" s="479"/>
      <c r="X16" s="398" t="s">
        <v>1</v>
      </c>
      <c r="Y16" s="434" t="s">
        <v>7</v>
      </c>
      <c r="Z16" s="435"/>
      <c r="AA16" s="436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2:64" s="11" customFormat="1" ht="165" customHeight="1" thickBot="1">
      <c r="B17" s="378"/>
      <c r="C17" s="425"/>
      <c r="D17" s="356"/>
      <c r="E17" s="354"/>
      <c r="F17" s="371"/>
      <c r="G17" s="359"/>
      <c r="H17" s="341"/>
      <c r="I17" s="341"/>
      <c r="J17" s="415"/>
      <c r="K17" s="350"/>
      <c r="L17" s="397"/>
      <c r="M17" s="321"/>
      <c r="N17" s="321"/>
      <c r="O17" s="344"/>
      <c r="P17" s="344"/>
      <c r="Q17" s="321"/>
      <c r="R17" s="321"/>
      <c r="S17" s="478"/>
      <c r="T17" s="399"/>
      <c r="U17" s="105" t="s">
        <v>6</v>
      </c>
      <c r="V17" s="105" t="s">
        <v>8</v>
      </c>
      <c r="W17" s="103" t="s">
        <v>9</v>
      </c>
      <c r="X17" s="399"/>
      <c r="Y17" s="105" t="s">
        <v>6</v>
      </c>
      <c r="Z17" s="105" t="s">
        <v>8</v>
      </c>
      <c r="AA17" s="104" t="s">
        <v>9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2:64" s="23" customFormat="1" ht="23.25" customHeight="1" thickBot="1">
      <c r="B18" s="101">
        <v>1</v>
      </c>
      <c r="C18" s="100">
        <f>B18+1</f>
        <v>2</v>
      </c>
      <c r="D18" s="99">
        <f>C18+1</f>
        <v>3</v>
      </c>
      <c r="E18" s="98">
        <f aca="true" t="shared" si="0" ref="E18:Z18">D18+1</f>
        <v>4</v>
      </c>
      <c r="F18" s="93">
        <f t="shared" si="0"/>
        <v>5</v>
      </c>
      <c r="G18" s="94">
        <f t="shared" si="0"/>
        <v>6</v>
      </c>
      <c r="H18" s="95">
        <f t="shared" si="0"/>
        <v>7</v>
      </c>
      <c r="I18" s="95">
        <f t="shared" si="0"/>
        <v>8</v>
      </c>
      <c r="J18" s="95">
        <f t="shared" si="0"/>
        <v>9</v>
      </c>
      <c r="K18" s="93">
        <f t="shared" si="0"/>
        <v>10</v>
      </c>
      <c r="L18" s="94">
        <f t="shared" si="0"/>
        <v>11</v>
      </c>
      <c r="M18" s="95">
        <f t="shared" si="0"/>
        <v>12</v>
      </c>
      <c r="N18" s="95">
        <f t="shared" si="0"/>
        <v>13</v>
      </c>
      <c r="O18" s="95">
        <f t="shared" si="0"/>
        <v>14</v>
      </c>
      <c r="P18" s="95">
        <f t="shared" si="0"/>
        <v>15</v>
      </c>
      <c r="Q18" s="95">
        <f t="shared" si="0"/>
        <v>16</v>
      </c>
      <c r="R18" s="95">
        <f t="shared" si="0"/>
        <v>17</v>
      </c>
      <c r="S18" s="93">
        <f t="shared" si="0"/>
        <v>18</v>
      </c>
      <c r="T18" s="94">
        <f t="shared" si="0"/>
        <v>19</v>
      </c>
      <c r="U18" s="95">
        <f t="shared" si="0"/>
        <v>20</v>
      </c>
      <c r="V18" s="95">
        <f t="shared" si="0"/>
        <v>21</v>
      </c>
      <c r="W18" s="96">
        <f t="shared" si="0"/>
        <v>22</v>
      </c>
      <c r="X18" s="97">
        <f t="shared" si="0"/>
        <v>23</v>
      </c>
      <c r="Y18" s="95">
        <f t="shared" si="0"/>
        <v>24</v>
      </c>
      <c r="Z18" s="95">
        <f t="shared" si="0"/>
        <v>25</v>
      </c>
      <c r="AA18" s="93">
        <f>Z18+1</f>
        <v>26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2:64" s="23" customFormat="1" ht="35.25" customHeight="1" thickBot="1">
      <c r="B19" s="460" t="s">
        <v>73</v>
      </c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2"/>
      <c r="AB19" s="147"/>
      <c r="AC19" s="147"/>
      <c r="AD19" s="147"/>
      <c r="AE19" s="147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"/>
      <c r="BF19" s="1"/>
      <c r="BG19" s="1"/>
      <c r="BH19" s="1"/>
      <c r="BI19" s="1"/>
      <c r="BJ19" s="1"/>
      <c r="BK19" s="1"/>
      <c r="BL19" s="1"/>
    </row>
    <row r="20" spans="2:64" s="23" customFormat="1" ht="35.25" customHeight="1" thickBot="1">
      <c r="B20" s="440" t="s">
        <v>75</v>
      </c>
      <c r="C20" s="441"/>
      <c r="D20" s="441"/>
      <c r="E20" s="441"/>
      <c r="F20" s="441"/>
      <c r="G20" s="441"/>
      <c r="H20" s="441"/>
      <c r="I20" s="441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2"/>
      <c r="AB20" s="150"/>
      <c r="AC20" s="150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"/>
      <c r="BF20" s="1"/>
      <c r="BG20" s="1"/>
      <c r="BH20" s="1"/>
      <c r="BI20" s="1"/>
      <c r="BJ20" s="1"/>
      <c r="BK20" s="1"/>
      <c r="BL20" s="1"/>
    </row>
    <row r="21" spans="2:64" s="23" customFormat="1" ht="64.5" customHeight="1" thickBot="1">
      <c r="B21" s="174">
        <v>1</v>
      </c>
      <c r="C21" s="106" t="s">
        <v>101</v>
      </c>
      <c r="D21" s="102" t="s">
        <v>61</v>
      </c>
      <c r="E21" s="63">
        <v>4</v>
      </c>
      <c r="F21" s="64">
        <f>E21*30</f>
        <v>120</v>
      </c>
      <c r="G21" s="65">
        <f>H21+I21+J21</f>
        <v>72</v>
      </c>
      <c r="H21" s="66">
        <v>36</v>
      </c>
      <c r="I21" s="66">
        <v>36</v>
      </c>
      <c r="J21" s="66"/>
      <c r="K21" s="67">
        <f>F21-G21</f>
        <v>48</v>
      </c>
      <c r="L21" s="66"/>
      <c r="M21" s="66" t="s">
        <v>97</v>
      </c>
      <c r="N21" s="66">
        <v>3</v>
      </c>
      <c r="O21" s="66"/>
      <c r="P21" s="66"/>
      <c r="Q21" s="66"/>
      <c r="R21" s="68">
        <v>3</v>
      </c>
      <c r="S21" s="67"/>
      <c r="T21" s="66">
        <v>4</v>
      </c>
      <c r="U21" s="66">
        <v>2</v>
      </c>
      <c r="V21" s="66">
        <v>2</v>
      </c>
      <c r="W21" s="69"/>
      <c r="X21" s="76"/>
      <c r="Y21" s="66"/>
      <c r="Z21" s="66"/>
      <c r="AA21" s="67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2:64" s="23" customFormat="1" ht="36" thickBot="1">
      <c r="B22" s="175"/>
      <c r="C22" s="323" t="s">
        <v>63</v>
      </c>
      <c r="D22" s="325"/>
      <c r="E22" s="192">
        <f aca="true" t="shared" si="1" ref="E22:K22">SUM(E21:E21)</f>
        <v>4</v>
      </c>
      <c r="F22" s="209">
        <f t="shared" si="1"/>
        <v>120</v>
      </c>
      <c r="G22" s="194">
        <f t="shared" si="1"/>
        <v>72</v>
      </c>
      <c r="H22" s="192">
        <f t="shared" si="1"/>
        <v>36</v>
      </c>
      <c r="I22" s="192">
        <f t="shared" si="1"/>
        <v>36</v>
      </c>
      <c r="J22" s="192">
        <f t="shared" si="1"/>
        <v>0</v>
      </c>
      <c r="K22" s="210">
        <f t="shared" si="1"/>
        <v>48</v>
      </c>
      <c r="L22" s="211"/>
      <c r="M22" s="212" t="s">
        <v>62</v>
      </c>
      <c r="N22" s="212">
        <v>1</v>
      </c>
      <c r="O22" s="212"/>
      <c r="P22" s="212"/>
      <c r="Q22" s="212"/>
      <c r="R22" s="213">
        <v>1</v>
      </c>
      <c r="S22" s="214"/>
      <c r="T22" s="212">
        <f aca="true" t="shared" si="2" ref="T22:AA22">SUM(T21:T21)</f>
        <v>4</v>
      </c>
      <c r="U22" s="212">
        <f t="shared" si="2"/>
        <v>2</v>
      </c>
      <c r="V22" s="212">
        <f t="shared" si="2"/>
        <v>2</v>
      </c>
      <c r="W22" s="213">
        <f t="shared" si="2"/>
        <v>0</v>
      </c>
      <c r="X22" s="215">
        <f t="shared" si="2"/>
        <v>0</v>
      </c>
      <c r="Y22" s="212">
        <f t="shared" si="2"/>
        <v>0</v>
      </c>
      <c r="Z22" s="212">
        <f t="shared" si="2"/>
        <v>0</v>
      </c>
      <c r="AA22" s="216">
        <f t="shared" si="2"/>
        <v>0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2:64" s="23" customFormat="1" ht="36" customHeight="1" thickBot="1">
      <c r="B23" s="416" t="s">
        <v>76</v>
      </c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7"/>
      <c r="Z23" s="417"/>
      <c r="AA23" s="418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2:64" s="23" customFormat="1" ht="69.75" customHeight="1" thickBot="1">
      <c r="B24" s="254">
        <v>2</v>
      </c>
      <c r="C24" s="258" t="s">
        <v>98</v>
      </c>
      <c r="D24" s="256" t="s">
        <v>87</v>
      </c>
      <c r="E24" s="228">
        <v>8</v>
      </c>
      <c r="F24" s="229">
        <f>E24*30</f>
        <v>240</v>
      </c>
      <c r="G24" s="236">
        <f>SUM(H24:J24)</f>
        <v>144</v>
      </c>
      <c r="H24" s="219">
        <v>72</v>
      </c>
      <c r="I24" s="219">
        <v>54</v>
      </c>
      <c r="J24" s="219">
        <v>18</v>
      </c>
      <c r="K24" s="221">
        <f>F24-G24</f>
        <v>96</v>
      </c>
      <c r="L24" s="222">
        <v>3</v>
      </c>
      <c r="M24" s="219"/>
      <c r="N24" s="219">
        <v>3.3</v>
      </c>
      <c r="O24" s="219"/>
      <c r="P24" s="219"/>
      <c r="Q24" s="219">
        <v>3</v>
      </c>
      <c r="R24" s="220"/>
      <c r="S24" s="221"/>
      <c r="T24" s="243">
        <v>8</v>
      </c>
      <c r="U24" s="244">
        <v>4</v>
      </c>
      <c r="V24" s="244">
        <v>3</v>
      </c>
      <c r="W24" s="245">
        <v>1</v>
      </c>
      <c r="X24" s="233"/>
      <c r="Y24" s="219"/>
      <c r="Z24" s="219"/>
      <c r="AA24" s="221"/>
      <c r="AB24" s="152"/>
      <c r="AC24" s="152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"/>
      <c r="BF24" s="1"/>
      <c r="BG24" s="1"/>
      <c r="BH24" s="1"/>
      <c r="BI24" s="1"/>
      <c r="BJ24" s="1"/>
      <c r="BK24" s="1"/>
      <c r="BL24" s="1"/>
    </row>
    <row r="25" spans="2:64" s="23" customFormat="1" ht="69.75" customHeight="1">
      <c r="B25" s="191">
        <v>3</v>
      </c>
      <c r="C25" s="259" t="s">
        <v>99</v>
      </c>
      <c r="D25" s="257" t="s">
        <v>87</v>
      </c>
      <c r="E25" s="230">
        <v>7.5</v>
      </c>
      <c r="F25" s="231">
        <f>E25*30</f>
        <v>225</v>
      </c>
      <c r="G25" s="237">
        <v>126</v>
      </c>
      <c r="H25" s="149">
        <v>54</v>
      </c>
      <c r="I25" s="149">
        <v>36</v>
      </c>
      <c r="J25" s="149">
        <v>36</v>
      </c>
      <c r="K25" s="223">
        <f>F25-G25</f>
        <v>99</v>
      </c>
      <c r="L25" s="239">
        <v>4</v>
      </c>
      <c r="M25" s="149"/>
      <c r="N25" s="149">
        <v>4.4</v>
      </c>
      <c r="O25" s="149"/>
      <c r="P25" s="149"/>
      <c r="Q25" s="149">
        <v>4</v>
      </c>
      <c r="R25" s="149"/>
      <c r="S25" s="240"/>
      <c r="T25" s="246"/>
      <c r="U25" s="247"/>
      <c r="V25" s="247"/>
      <c r="W25" s="248"/>
      <c r="X25" s="234">
        <v>7</v>
      </c>
      <c r="Y25" s="149">
        <v>3</v>
      </c>
      <c r="Z25" s="149">
        <v>2</v>
      </c>
      <c r="AA25" s="223">
        <v>2</v>
      </c>
      <c r="AB25" s="152"/>
      <c r="AC25" s="152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"/>
      <c r="BF25" s="1"/>
      <c r="BG25" s="1"/>
      <c r="BH25" s="1"/>
      <c r="BI25" s="1"/>
      <c r="BJ25" s="1"/>
      <c r="BK25" s="1"/>
      <c r="BL25" s="1"/>
    </row>
    <row r="26" spans="2:64" s="23" customFormat="1" ht="69.75" customHeight="1" thickBot="1">
      <c r="B26" s="255">
        <v>4</v>
      </c>
      <c r="C26" s="260" t="s">
        <v>100</v>
      </c>
      <c r="D26" s="257" t="s">
        <v>87</v>
      </c>
      <c r="E26" s="197">
        <v>6.5</v>
      </c>
      <c r="F26" s="232">
        <f>E26*30</f>
        <v>195</v>
      </c>
      <c r="G26" s="238">
        <v>108</v>
      </c>
      <c r="H26" s="224">
        <v>54</v>
      </c>
      <c r="I26" s="224">
        <v>18</v>
      </c>
      <c r="J26" s="224">
        <v>36</v>
      </c>
      <c r="K26" s="226">
        <f>F26-G26</f>
        <v>87</v>
      </c>
      <c r="L26" s="227">
        <v>4</v>
      </c>
      <c r="M26" s="224"/>
      <c r="N26" s="224">
        <v>4</v>
      </c>
      <c r="O26" s="224"/>
      <c r="P26" s="224"/>
      <c r="Q26" s="224">
        <v>4</v>
      </c>
      <c r="R26" s="225"/>
      <c r="S26" s="225"/>
      <c r="T26" s="249"/>
      <c r="U26" s="250"/>
      <c r="V26" s="250"/>
      <c r="W26" s="251"/>
      <c r="X26" s="235">
        <v>6</v>
      </c>
      <c r="Y26" s="224">
        <v>3</v>
      </c>
      <c r="Z26" s="224">
        <v>1</v>
      </c>
      <c r="AA26" s="226">
        <v>2</v>
      </c>
      <c r="AB26" s="152"/>
      <c r="AC26" s="152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"/>
      <c r="BF26" s="1"/>
      <c r="BG26" s="1"/>
      <c r="BH26" s="1"/>
      <c r="BI26" s="1"/>
      <c r="BJ26" s="1"/>
      <c r="BK26" s="1"/>
      <c r="BL26" s="1"/>
    </row>
    <row r="27" spans="2:64" s="23" customFormat="1" ht="69.75" customHeight="1" thickBot="1">
      <c r="B27" s="323" t="s">
        <v>63</v>
      </c>
      <c r="C27" s="324"/>
      <c r="D27" s="325"/>
      <c r="E27" s="192">
        <f aca="true" t="shared" si="3" ref="E27:K27">SUM(E24:E26)</f>
        <v>22</v>
      </c>
      <c r="F27" s="218">
        <f t="shared" si="3"/>
        <v>660</v>
      </c>
      <c r="G27" s="192">
        <f t="shared" si="3"/>
        <v>378</v>
      </c>
      <c r="H27" s="192">
        <f t="shared" si="3"/>
        <v>180</v>
      </c>
      <c r="I27" s="192">
        <f t="shared" si="3"/>
        <v>108</v>
      </c>
      <c r="J27" s="192">
        <f t="shared" si="3"/>
        <v>90</v>
      </c>
      <c r="K27" s="218">
        <f t="shared" si="3"/>
        <v>282</v>
      </c>
      <c r="L27" s="211">
        <v>3</v>
      </c>
      <c r="M27" s="212"/>
      <c r="N27" s="212">
        <v>5</v>
      </c>
      <c r="O27" s="212"/>
      <c r="P27" s="212"/>
      <c r="Q27" s="212">
        <v>3</v>
      </c>
      <c r="R27" s="213"/>
      <c r="S27" s="213"/>
      <c r="T27" s="238">
        <f aca="true" t="shared" si="4" ref="T27:AA27">SUM(T24:T26)</f>
        <v>8</v>
      </c>
      <c r="U27" s="241">
        <f t="shared" si="4"/>
        <v>4</v>
      </c>
      <c r="V27" s="241">
        <f t="shared" si="4"/>
        <v>3</v>
      </c>
      <c r="W27" s="242">
        <f t="shared" si="4"/>
        <v>1</v>
      </c>
      <c r="X27" s="215">
        <f t="shared" si="4"/>
        <v>13</v>
      </c>
      <c r="Y27" s="212">
        <f t="shared" si="4"/>
        <v>6</v>
      </c>
      <c r="Z27" s="212">
        <f t="shared" si="4"/>
        <v>3</v>
      </c>
      <c r="AA27" s="216">
        <f t="shared" si="4"/>
        <v>4</v>
      </c>
      <c r="AB27" s="152"/>
      <c r="AC27" s="152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"/>
      <c r="BF27" s="1"/>
      <c r="BG27" s="1"/>
      <c r="BH27" s="1"/>
      <c r="BI27" s="1"/>
      <c r="BJ27" s="1"/>
      <c r="BK27" s="1"/>
      <c r="BL27" s="1"/>
    </row>
    <row r="28" spans="2:64" s="23" customFormat="1" ht="69.75" customHeight="1" thickBot="1">
      <c r="B28" s="416" t="s">
        <v>102</v>
      </c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Y28" s="417"/>
      <c r="Z28" s="417"/>
      <c r="AA28" s="417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"/>
      <c r="BF28" s="1"/>
      <c r="BG28" s="1"/>
      <c r="BH28" s="1"/>
      <c r="BI28" s="1"/>
      <c r="BJ28" s="1"/>
      <c r="BK28" s="1"/>
      <c r="BL28" s="1"/>
    </row>
    <row r="29" spans="2:64" s="23" customFormat="1" ht="69.75" customHeight="1">
      <c r="B29" s="174">
        <v>5</v>
      </c>
      <c r="C29" s="154" t="s">
        <v>103</v>
      </c>
      <c r="D29" s="155" t="s">
        <v>104</v>
      </c>
      <c r="E29" s="63">
        <v>2</v>
      </c>
      <c r="F29" s="64">
        <f>E29*30</f>
        <v>60</v>
      </c>
      <c r="G29" s="65">
        <f>H29+I29+J29</f>
        <v>36</v>
      </c>
      <c r="H29" s="66">
        <v>18</v>
      </c>
      <c r="I29" s="66">
        <v>18</v>
      </c>
      <c r="J29" s="66"/>
      <c r="K29" s="67">
        <f>F29-G29</f>
        <v>24</v>
      </c>
      <c r="L29" s="66"/>
      <c r="M29" s="66" t="s">
        <v>97</v>
      </c>
      <c r="N29" s="66">
        <v>3</v>
      </c>
      <c r="O29" s="66"/>
      <c r="P29" s="66"/>
      <c r="Q29" s="66"/>
      <c r="R29" s="68"/>
      <c r="S29" s="67"/>
      <c r="T29" s="66">
        <v>2</v>
      </c>
      <c r="U29" s="66">
        <v>1</v>
      </c>
      <c r="V29" s="66">
        <v>1</v>
      </c>
      <c r="W29" s="69"/>
      <c r="X29" s="76"/>
      <c r="Y29" s="66"/>
      <c r="Z29" s="66"/>
      <c r="AA29" s="67"/>
      <c r="AB29" s="152"/>
      <c r="AC29" s="152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"/>
      <c r="BF29" s="1"/>
      <c r="BG29" s="1"/>
      <c r="BH29" s="1"/>
      <c r="BI29" s="1"/>
      <c r="BJ29" s="1"/>
      <c r="BK29" s="1"/>
      <c r="BL29" s="1"/>
    </row>
    <row r="30" spans="2:64" s="23" customFormat="1" ht="69.75" customHeight="1" thickBot="1">
      <c r="B30" s="157">
        <v>6</v>
      </c>
      <c r="C30" s="419" t="s">
        <v>63</v>
      </c>
      <c r="D30" s="420"/>
      <c r="E30" s="158">
        <f aca="true" t="shared" si="5" ref="E30:K30">SUM(E29:E29)</f>
        <v>2</v>
      </c>
      <c r="F30" s="159">
        <f t="shared" si="5"/>
        <v>60</v>
      </c>
      <c r="G30" s="158">
        <f t="shared" si="5"/>
        <v>36</v>
      </c>
      <c r="H30" s="160">
        <f t="shared" si="5"/>
        <v>18</v>
      </c>
      <c r="I30" s="160">
        <f t="shared" si="5"/>
        <v>18</v>
      </c>
      <c r="J30" s="160">
        <f t="shared" si="5"/>
        <v>0</v>
      </c>
      <c r="K30" s="161">
        <f t="shared" si="5"/>
        <v>24</v>
      </c>
      <c r="L30" s="162"/>
      <c r="M30" s="163" t="s">
        <v>62</v>
      </c>
      <c r="N30" s="163">
        <v>1</v>
      </c>
      <c r="O30" s="163"/>
      <c r="P30" s="163"/>
      <c r="Q30" s="163"/>
      <c r="R30" s="164"/>
      <c r="S30" s="165"/>
      <c r="T30" s="166">
        <f aca="true" t="shared" si="6" ref="T30:Z30">SUM(T29:T29)</f>
        <v>2</v>
      </c>
      <c r="U30" s="166">
        <f t="shared" si="6"/>
        <v>1</v>
      </c>
      <c r="V30" s="166">
        <f t="shared" si="6"/>
        <v>1</v>
      </c>
      <c r="W30" s="167">
        <f t="shared" si="6"/>
        <v>0</v>
      </c>
      <c r="X30" s="168">
        <f t="shared" si="6"/>
        <v>0</v>
      </c>
      <c r="Y30" s="166">
        <f t="shared" si="6"/>
        <v>0</v>
      </c>
      <c r="Z30" s="166">
        <f t="shared" si="6"/>
        <v>0</v>
      </c>
      <c r="AA30" s="169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2:64" s="23" customFormat="1" ht="69.75" customHeight="1" thickBot="1">
      <c r="B31" s="416" t="s">
        <v>105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7"/>
      <c r="AA31" s="417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2:64" s="23" customFormat="1" ht="69.75" customHeight="1" thickBot="1">
      <c r="B32" s="261">
        <v>7</v>
      </c>
      <c r="C32" s="154" t="s">
        <v>124</v>
      </c>
      <c r="D32" s="155" t="s">
        <v>106</v>
      </c>
      <c r="E32" s="63">
        <v>3</v>
      </c>
      <c r="F32" s="64">
        <f>E32*30</f>
        <v>90</v>
      </c>
      <c r="G32" s="65">
        <v>54</v>
      </c>
      <c r="H32" s="66">
        <v>36</v>
      </c>
      <c r="I32" s="66">
        <v>18</v>
      </c>
      <c r="J32" s="66"/>
      <c r="K32" s="67">
        <f>F32-G32</f>
        <v>36</v>
      </c>
      <c r="L32" s="66"/>
      <c r="M32" s="66" t="s">
        <v>107</v>
      </c>
      <c r="N32" s="66"/>
      <c r="O32" s="66"/>
      <c r="P32" s="66"/>
      <c r="Q32" s="66"/>
      <c r="R32" s="68"/>
      <c r="S32" s="67"/>
      <c r="T32" s="66"/>
      <c r="U32" s="66"/>
      <c r="V32" s="66"/>
      <c r="W32" s="69"/>
      <c r="X32" s="76">
        <v>3</v>
      </c>
      <c r="Y32" s="66">
        <v>2</v>
      </c>
      <c r="Z32" s="66">
        <v>1</v>
      </c>
      <c r="AA32" s="67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2:64" s="23" customFormat="1" ht="69.75" customHeight="1" thickBot="1">
      <c r="B33" s="262">
        <v>8</v>
      </c>
      <c r="C33" s="252" t="s">
        <v>108</v>
      </c>
      <c r="D33" s="263" t="s">
        <v>86</v>
      </c>
      <c r="E33" s="193">
        <v>3</v>
      </c>
      <c r="F33" s="217">
        <f>E33*30</f>
        <v>90</v>
      </c>
      <c r="G33" s="193">
        <v>72</v>
      </c>
      <c r="H33" s="253"/>
      <c r="I33" s="204">
        <v>72</v>
      </c>
      <c r="J33" s="204"/>
      <c r="K33" s="205">
        <v>18</v>
      </c>
      <c r="L33" s="204"/>
      <c r="M33" s="204" t="s">
        <v>107</v>
      </c>
      <c r="N33" s="204"/>
      <c r="O33" s="204"/>
      <c r="P33" s="204"/>
      <c r="Q33" s="204"/>
      <c r="R33" s="206"/>
      <c r="S33" s="205"/>
      <c r="T33" s="204">
        <v>2</v>
      </c>
      <c r="U33" s="204"/>
      <c r="V33" s="204">
        <v>2</v>
      </c>
      <c r="W33" s="207"/>
      <c r="X33" s="208">
        <v>2</v>
      </c>
      <c r="Y33" s="204"/>
      <c r="Z33" s="204">
        <v>2</v>
      </c>
      <c r="AA33" s="205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2:64" s="23" customFormat="1" ht="69.75" customHeight="1" thickBot="1">
      <c r="B34" s="448" t="s">
        <v>63</v>
      </c>
      <c r="C34" s="449"/>
      <c r="D34" s="450"/>
      <c r="E34" s="264">
        <f>SUM(E32:E33)</f>
        <v>6</v>
      </c>
      <c r="F34" s="265">
        <f aca="true" t="shared" si="7" ref="F34:AA34">SUM(F32:F33)</f>
        <v>180</v>
      </c>
      <c r="G34" s="265">
        <f t="shared" si="7"/>
        <v>126</v>
      </c>
      <c r="H34" s="265">
        <f t="shared" si="7"/>
        <v>36</v>
      </c>
      <c r="I34" s="265">
        <f t="shared" si="7"/>
        <v>90</v>
      </c>
      <c r="J34" s="265">
        <f t="shared" si="7"/>
        <v>0</v>
      </c>
      <c r="K34" s="266">
        <f t="shared" si="7"/>
        <v>54</v>
      </c>
      <c r="L34" s="264">
        <f t="shared" si="7"/>
        <v>0</v>
      </c>
      <c r="M34" s="265" t="s">
        <v>92</v>
      </c>
      <c r="N34" s="265">
        <f t="shared" si="7"/>
        <v>0</v>
      </c>
      <c r="O34" s="265">
        <f t="shared" si="7"/>
        <v>0</v>
      </c>
      <c r="P34" s="265">
        <f t="shared" si="7"/>
        <v>0</v>
      </c>
      <c r="Q34" s="265">
        <f t="shared" si="7"/>
        <v>0</v>
      </c>
      <c r="R34" s="265">
        <f t="shared" si="7"/>
        <v>0</v>
      </c>
      <c r="S34" s="266">
        <f t="shared" si="7"/>
        <v>0</v>
      </c>
      <c r="T34" s="264">
        <f t="shared" si="7"/>
        <v>2</v>
      </c>
      <c r="U34" s="265">
        <f t="shared" si="7"/>
        <v>0</v>
      </c>
      <c r="V34" s="265">
        <f t="shared" si="7"/>
        <v>2</v>
      </c>
      <c r="W34" s="266">
        <f t="shared" si="7"/>
        <v>0</v>
      </c>
      <c r="X34" s="264">
        <f t="shared" si="7"/>
        <v>5</v>
      </c>
      <c r="Y34" s="265">
        <f t="shared" si="7"/>
        <v>2</v>
      </c>
      <c r="Z34" s="265">
        <f t="shared" si="7"/>
        <v>3</v>
      </c>
      <c r="AA34" s="266">
        <f t="shared" si="7"/>
        <v>0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2:64" s="23" customFormat="1" ht="69.75" customHeight="1" thickBot="1">
      <c r="B35" s="345" t="s">
        <v>77</v>
      </c>
      <c r="C35" s="346"/>
      <c r="D35" s="347"/>
      <c r="E35" s="196">
        <f>SUM(E34,E30,E27,E22)</f>
        <v>34</v>
      </c>
      <c r="F35" s="177">
        <f aca="true" t="shared" si="8" ref="F35:Z35">SUM(F34,F30,F27,F22)</f>
        <v>1020</v>
      </c>
      <c r="G35" s="177">
        <f t="shared" si="8"/>
        <v>612</v>
      </c>
      <c r="H35" s="177">
        <f t="shared" si="8"/>
        <v>270</v>
      </c>
      <c r="I35" s="177">
        <f t="shared" si="8"/>
        <v>252</v>
      </c>
      <c r="J35" s="177">
        <f t="shared" si="8"/>
        <v>90</v>
      </c>
      <c r="K35" s="195">
        <f t="shared" si="8"/>
        <v>408</v>
      </c>
      <c r="L35" s="196">
        <f t="shared" si="8"/>
        <v>3</v>
      </c>
      <c r="M35" s="177" t="s">
        <v>107</v>
      </c>
      <c r="N35" s="177">
        <f t="shared" si="8"/>
        <v>7</v>
      </c>
      <c r="O35" s="177">
        <f t="shared" si="8"/>
        <v>0</v>
      </c>
      <c r="P35" s="177">
        <f t="shared" si="8"/>
        <v>0</v>
      </c>
      <c r="Q35" s="177">
        <f t="shared" si="8"/>
        <v>3</v>
      </c>
      <c r="R35" s="177">
        <f t="shared" si="8"/>
        <v>1</v>
      </c>
      <c r="S35" s="195">
        <f t="shared" si="8"/>
        <v>0</v>
      </c>
      <c r="T35" s="196">
        <f t="shared" si="8"/>
        <v>16</v>
      </c>
      <c r="U35" s="177">
        <f t="shared" si="8"/>
        <v>7</v>
      </c>
      <c r="V35" s="177">
        <f t="shared" si="8"/>
        <v>8</v>
      </c>
      <c r="W35" s="195">
        <f t="shared" si="8"/>
        <v>1</v>
      </c>
      <c r="X35" s="196">
        <f t="shared" si="8"/>
        <v>18</v>
      </c>
      <c r="Y35" s="177">
        <f t="shared" si="8"/>
        <v>8</v>
      </c>
      <c r="Z35" s="177">
        <f t="shared" si="8"/>
        <v>6</v>
      </c>
      <c r="AA35" s="195">
        <f>SUM(AA34,AA30,AA27,AA22)</f>
        <v>4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2:64" s="23" customFormat="1" ht="35.25" customHeight="1" thickBot="1">
      <c r="B36" s="451" t="s">
        <v>78</v>
      </c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51"/>
      <c r="R36" s="451"/>
      <c r="S36" s="451"/>
      <c r="T36" s="451"/>
      <c r="U36" s="451"/>
      <c r="V36" s="451"/>
      <c r="W36" s="451"/>
      <c r="X36" s="451"/>
      <c r="Y36" s="451"/>
      <c r="Z36" s="451"/>
      <c r="AA36" s="451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"/>
      <c r="BF36" s="1"/>
      <c r="BG36" s="1"/>
      <c r="BH36" s="1"/>
      <c r="BI36" s="1"/>
      <c r="BJ36" s="1"/>
      <c r="BK36" s="1"/>
      <c r="BL36" s="1"/>
    </row>
    <row r="37" spans="2:64" s="23" customFormat="1" ht="35.25" customHeight="1" thickBot="1">
      <c r="B37" s="326" t="s">
        <v>88</v>
      </c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2"/>
      <c r="U37" s="372"/>
      <c r="V37" s="372"/>
      <c r="W37" s="372"/>
      <c r="X37" s="372"/>
      <c r="Y37" s="372"/>
      <c r="Z37" s="372"/>
      <c r="AA37" s="373"/>
      <c r="AB37" s="172"/>
      <c r="AC37" s="172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"/>
      <c r="BF37" s="1"/>
      <c r="BG37" s="1"/>
      <c r="BH37" s="1"/>
      <c r="BI37" s="1"/>
      <c r="BJ37" s="1"/>
      <c r="BK37" s="1"/>
      <c r="BL37" s="1"/>
    </row>
    <row r="38" spans="2:64" s="23" customFormat="1" ht="64.5" customHeight="1">
      <c r="B38" s="175">
        <v>9</v>
      </c>
      <c r="C38" s="272" t="s">
        <v>109</v>
      </c>
      <c r="D38" s="256" t="s">
        <v>110</v>
      </c>
      <c r="E38" s="275">
        <v>4.5</v>
      </c>
      <c r="F38" s="269">
        <f aca="true" t="shared" si="9" ref="F38:F44">E38*30</f>
        <v>135</v>
      </c>
      <c r="G38" s="269">
        <v>72</v>
      </c>
      <c r="H38" s="269">
        <v>36</v>
      </c>
      <c r="I38" s="269"/>
      <c r="J38" s="269">
        <v>36</v>
      </c>
      <c r="K38" s="276">
        <f aca="true" t="shared" si="10" ref="K38:K44">F38-G38</f>
        <v>63</v>
      </c>
      <c r="L38" s="222">
        <v>3</v>
      </c>
      <c r="M38" s="219"/>
      <c r="N38" s="219">
        <v>3</v>
      </c>
      <c r="O38" s="270"/>
      <c r="P38" s="270"/>
      <c r="Q38" s="219">
        <v>3</v>
      </c>
      <c r="R38" s="219"/>
      <c r="S38" s="221"/>
      <c r="T38" s="222">
        <v>4</v>
      </c>
      <c r="U38" s="219">
        <v>2</v>
      </c>
      <c r="V38" s="219"/>
      <c r="W38" s="221">
        <v>2</v>
      </c>
      <c r="X38" s="233"/>
      <c r="Y38" s="219"/>
      <c r="Z38" s="219"/>
      <c r="AA38" s="22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2:64" s="23" customFormat="1" ht="64.5" customHeight="1">
      <c r="B39" s="175">
        <v>10</v>
      </c>
      <c r="C39" s="273" t="s">
        <v>111</v>
      </c>
      <c r="D39" s="257" t="s">
        <v>110</v>
      </c>
      <c r="E39" s="277">
        <v>3</v>
      </c>
      <c r="F39" s="267">
        <f t="shared" si="9"/>
        <v>90</v>
      </c>
      <c r="G39" s="267">
        <v>54</v>
      </c>
      <c r="H39" s="267">
        <v>36</v>
      </c>
      <c r="I39" s="267">
        <v>18</v>
      </c>
      <c r="J39" s="267"/>
      <c r="K39" s="271">
        <f t="shared" si="10"/>
        <v>36</v>
      </c>
      <c r="L39" s="288"/>
      <c r="M39" s="149">
        <v>3</v>
      </c>
      <c r="N39" s="149">
        <v>3</v>
      </c>
      <c r="O39" s="268"/>
      <c r="P39" s="268"/>
      <c r="Q39" s="149">
        <v>3</v>
      </c>
      <c r="R39" s="149"/>
      <c r="S39" s="223"/>
      <c r="T39" s="239">
        <v>3</v>
      </c>
      <c r="U39" s="149">
        <v>2</v>
      </c>
      <c r="V39" s="149">
        <v>1</v>
      </c>
      <c r="W39" s="223"/>
      <c r="X39" s="234"/>
      <c r="Y39" s="149"/>
      <c r="Z39" s="149"/>
      <c r="AA39" s="223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2:64" s="23" customFormat="1" ht="64.5" customHeight="1">
      <c r="B40" s="175">
        <v>11</v>
      </c>
      <c r="C40" s="273" t="s">
        <v>112</v>
      </c>
      <c r="D40" s="257" t="s">
        <v>83</v>
      </c>
      <c r="E40" s="277">
        <v>3.5</v>
      </c>
      <c r="F40" s="267">
        <f t="shared" si="9"/>
        <v>105</v>
      </c>
      <c r="G40" s="267">
        <v>72</v>
      </c>
      <c r="H40" s="267">
        <v>36</v>
      </c>
      <c r="I40" s="267">
        <v>18</v>
      </c>
      <c r="J40" s="267">
        <v>18</v>
      </c>
      <c r="K40" s="271">
        <f t="shared" si="10"/>
        <v>33</v>
      </c>
      <c r="L40" s="288"/>
      <c r="M40" s="149" t="s">
        <v>97</v>
      </c>
      <c r="N40" s="149">
        <v>3</v>
      </c>
      <c r="O40" s="268"/>
      <c r="P40" s="268"/>
      <c r="Q40" s="149"/>
      <c r="R40" s="149"/>
      <c r="S40" s="223"/>
      <c r="T40" s="239">
        <v>4</v>
      </c>
      <c r="U40" s="149">
        <v>2</v>
      </c>
      <c r="V40" s="149">
        <v>1</v>
      </c>
      <c r="W40" s="223">
        <v>1</v>
      </c>
      <c r="X40" s="234"/>
      <c r="Y40" s="149"/>
      <c r="Z40" s="149"/>
      <c r="AA40" s="223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2:64" s="23" customFormat="1" ht="64.5" customHeight="1">
      <c r="B41" s="175">
        <v>12</v>
      </c>
      <c r="C41" s="273" t="s">
        <v>113</v>
      </c>
      <c r="D41" s="257" t="s">
        <v>83</v>
      </c>
      <c r="E41" s="277">
        <v>1</v>
      </c>
      <c r="F41" s="267">
        <f t="shared" si="9"/>
        <v>30</v>
      </c>
      <c r="G41" s="267"/>
      <c r="H41" s="267"/>
      <c r="I41" s="267"/>
      <c r="J41" s="267"/>
      <c r="K41" s="271">
        <f t="shared" si="10"/>
        <v>30</v>
      </c>
      <c r="L41" s="288"/>
      <c r="M41" s="149"/>
      <c r="N41" s="149"/>
      <c r="O41" s="268"/>
      <c r="P41" s="149">
        <v>3</v>
      </c>
      <c r="Q41" s="149"/>
      <c r="R41" s="149"/>
      <c r="S41" s="223"/>
      <c r="T41" s="239"/>
      <c r="U41" s="149"/>
      <c r="V41" s="149"/>
      <c r="W41" s="223"/>
      <c r="X41" s="234"/>
      <c r="Y41" s="149"/>
      <c r="Z41" s="149"/>
      <c r="AA41" s="223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2:64" s="23" customFormat="1" ht="64.5" customHeight="1">
      <c r="B42" s="175">
        <v>13</v>
      </c>
      <c r="C42" s="273" t="s">
        <v>114</v>
      </c>
      <c r="D42" s="257" t="s">
        <v>87</v>
      </c>
      <c r="E42" s="277">
        <v>3</v>
      </c>
      <c r="F42" s="267">
        <f t="shared" si="9"/>
        <v>90</v>
      </c>
      <c r="G42" s="267">
        <v>72</v>
      </c>
      <c r="H42" s="267">
        <v>36</v>
      </c>
      <c r="I42" s="267">
        <v>18</v>
      </c>
      <c r="J42" s="267">
        <v>18</v>
      </c>
      <c r="K42" s="271">
        <f t="shared" si="10"/>
        <v>18</v>
      </c>
      <c r="L42" s="288"/>
      <c r="M42" s="149" t="s">
        <v>107</v>
      </c>
      <c r="N42" s="149">
        <v>4</v>
      </c>
      <c r="O42" s="268"/>
      <c r="P42" s="268"/>
      <c r="Q42" s="149"/>
      <c r="R42" s="149"/>
      <c r="S42" s="223"/>
      <c r="T42" s="239"/>
      <c r="U42" s="149"/>
      <c r="V42" s="149"/>
      <c r="W42" s="223"/>
      <c r="X42" s="234">
        <v>4</v>
      </c>
      <c r="Y42" s="149">
        <v>2</v>
      </c>
      <c r="Z42" s="149">
        <v>1</v>
      </c>
      <c r="AA42" s="223">
        <v>1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2:64" s="23" customFormat="1" ht="64.5" customHeight="1" thickBot="1">
      <c r="B43" s="175">
        <v>14</v>
      </c>
      <c r="C43" s="284" t="s">
        <v>115</v>
      </c>
      <c r="D43" s="285" t="s">
        <v>87</v>
      </c>
      <c r="E43" s="277">
        <v>1</v>
      </c>
      <c r="F43" s="267">
        <f t="shared" si="9"/>
        <v>30</v>
      </c>
      <c r="G43" s="267"/>
      <c r="H43" s="267"/>
      <c r="I43" s="267"/>
      <c r="J43" s="267"/>
      <c r="K43" s="271">
        <f t="shared" si="10"/>
        <v>30</v>
      </c>
      <c r="L43" s="288"/>
      <c r="M43" s="149"/>
      <c r="N43" s="149"/>
      <c r="O43" s="268"/>
      <c r="P43" s="149">
        <v>4</v>
      </c>
      <c r="Q43" s="149"/>
      <c r="R43" s="149"/>
      <c r="S43" s="223"/>
      <c r="T43" s="239"/>
      <c r="U43" s="149"/>
      <c r="V43" s="149"/>
      <c r="W43" s="223"/>
      <c r="X43" s="234"/>
      <c r="Y43" s="149"/>
      <c r="Z43" s="149"/>
      <c r="AA43" s="223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2:64" s="23" customFormat="1" ht="64.5" customHeight="1" thickBot="1">
      <c r="B44" s="175">
        <v>15</v>
      </c>
      <c r="C44" s="286" t="s">
        <v>119</v>
      </c>
      <c r="D44" s="287" t="s">
        <v>83</v>
      </c>
      <c r="E44" s="278">
        <v>3</v>
      </c>
      <c r="F44" s="279">
        <f t="shared" si="9"/>
        <v>90</v>
      </c>
      <c r="G44" s="279">
        <v>36</v>
      </c>
      <c r="H44" s="279">
        <v>18</v>
      </c>
      <c r="I44" s="279"/>
      <c r="J44" s="279">
        <v>18</v>
      </c>
      <c r="K44" s="280">
        <f t="shared" si="10"/>
        <v>54</v>
      </c>
      <c r="L44" s="289"/>
      <c r="M44" s="290">
        <v>4</v>
      </c>
      <c r="N44" s="290"/>
      <c r="O44" s="290"/>
      <c r="P44" s="290"/>
      <c r="Q44" s="290"/>
      <c r="R44" s="290">
        <v>4</v>
      </c>
      <c r="S44" s="291"/>
      <c r="T44" s="294"/>
      <c r="U44" s="295"/>
      <c r="V44" s="295"/>
      <c r="W44" s="297"/>
      <c r="X44" s="296">
        <v>2</v>
      </c>
      <c r="Y44" s="279">
        <v>1</v>
      </c>
      <c r="Z44" s="279"/>
      <c r="AA44" s="280">
        <v>1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2:64" s="23" customFormat="1" ht="48.75" customHeight="1" thickBot="1">
      <c r="B45" s="455" t="s">
        <v>63</v>
      </c>
      <c r="C45" s="456"/>
      <c r="D45" s="457"/>
      <c r="E45" s="281">
        <f>SUM(E38:E44)</f>
        <v>19</v>
      </c>
      <c r="F45" s="282">
        <f>SUM(F38:F44)</f>
        <v>570</v>
      </c>
      <c r="G45" s="282">
        <f>SUM(G38:G44)</f>
        <v>306</v>
      </c>
      <c r="H45" s="282">
        <f>SUM(H38:H44)</f>
        <v>162</v>
      </c>
      <c r="I45" s="282">
        <f>SUM(I38:I43)</f>
        <v>54</v>
      </c>
      <c r="J45" s="282">
        <f>SUM(J38:J43)</f>
        <v>72</v>
      </c>
      <c r="K45" s="283">
        <f>SUM(K38:K44)</f>
        <v>264</v>
      </c>
      <c r="L45" s="281">
        <v>1</v>
      </c>
      <c r="M45" s="282" t="s">
        <v>116</v>
      </c>
      <c r="N45" s="282">
        <v>4</v>
      </c>
      <c r="O45" s="282">
        <f>SUM(O38:O43)</f>
        <v>0</v>
      </c>
      <c r="P45" s="282">
        <v>2</v>
      </c>
      <c r="Q45" s="282">
        <v>2</v>
      </c>
      <c r="R45" s="282">
        <v>1</v>
      </c>
      <c r="S45" s="283">
        <f>SUM(S38:S43)</f>
        <v>0</v>
      </c>
      <c r="T45" s="292">
        <f>SUM(T38:T43)</f>
        <v>11</v>
      </c>
      <c r="U45" s="274">
        <f>SUM(U38:U43)</f>
        <v>6</v>
      </c>
      <c r="V45" s="274">
        <f>SUM(V38:V43)</f>
        <v>2</v>
      </c>
      <c r="W45" s="274">
        <f>SUM(W38:W43)</f>
        <v>3</v>
      </c>
      <c r="X45" s="274">
        <f>SUM(X44,X42)</f>
        <v>6</v>
      </c>
      <c r="Y45" s="274">
        <f>SUM(Y44,Y42)</f>
        <v>3</v>
      </c>
      <c r="Z45" s="274">
        <f>SUM(Z44,Z42)</f>
        <v>1</v>
      </c>
      <c r="AA45" s="293">
        <f>SUM(AA44,AA42)</f>
        <v>2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2:64" s="23" customFormat="1" ht="48.75" customHeight="1" thickBot="1">
      <c r="B46" s="326" t="s">
        <v>89</v>
      </c>
      <c r="C46" s="327"/>
      <c r="D46" s="327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2:64" s="23" customFormat="1" ht="48.75" customHeight="1" thickBot="1">
      <c r="B47" s="190">
        <v>16</v>
      </c>
      <c r="C47" s="178" t="s">
        <v>117</v>
      </c>
      <c r="D47" s="179" t="s">
        <v>83</v>
      </c>
      <c r="E47" s="298">
        <v>7</v>
      </c>
      <c r="F47" s="299">
        <f>E47*30</f>
        <v>210</v>
      </c>
      <c r="G47" s="299">
        <v>90</v>
      </c>
      <c r="H47" s="299">
        <v>36</v>
      </c>
      <c r="I47" s="299">
        <v>18</v>
      </c>
      <c r="J47" s="299">
        <v>36</v>
      </c>
      <c r="K47" s="300">
        <f>F47-G47</f>
        <v>120</v>
      </c>
      <c r="L47" s="243">
        <v>4</v>
      </c>
      <c r="M47" s="244">
        <v>3</v>
      </c>
      <c r="N47" s="244">
        <v>4</v>
      </c>
      <c r="O47" s="301"/>
      <c r="P47" s="301"/>
      <c r="Q47" s="244">
        <v>4</v>
      </c>
      <c r="R47" s="244"/>
      <c r="S47" s="302"/>
      <c r="T47" s="243">
        <v>2</v>
      </c>
      <c r="U47" s="244">
        <v>1</v>
      </c>
      <c r="V47" s="244">
        <v>1</v>
      </c>
      <c r="W47" s="302"/>
      <c r="X47" s="243">
        <v>3</v>
      </c>
      <c r="Y47" s="244">
        <v>1</v>
      </c>
      <c r="Z47" s="244"/>
      <c r="AA47" s="245">
        <v>2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2:64" s="23" customFormat="1" ht="48.75" customHeight="1" thickBot="1">
      <c r="B48" s="191"/>
      <c r="C48" s="329" t="s">
        <v>63</v>
      </c>
      <c r="D48" s="330"/>
      <c r="E48" s="281">
        <v>7</v>
      </c>
      <c r="F48" s="282">
        <f>E48*30</f>
        <v>210</v>
      </c>
      <c r="G48" s="181">
        <v>90</v>
      </c>
      <c r="H48" s="181">
        <v>36</v>
      </c>
      <c r="I48" s="181">
        <v>18</v>
      </c>
      <c r="J48" s="181">
        <v>36</v>
      </c>
      <c r="K48" s="180">
        <f>F48-G48</f>
        <v>120</v>
      </c>
      <c r="L48" s="215">
        <v>1</v>
      </c>
      <c r="M48" s="212">
        <v>1</v>
      </c>
      <c r="N48" s="212">
        <v>1</v>
      </c>
      <c r="O48" s="303"/>
      <c r="P48" s="303"/>
      <c r="Q48" s="212">
        <v>1</v>
      </c>
      <c r="R48" s="212"/>
      <c r="S48" s="213"/>
      <c r="T48" s="184">
        <v>2</v>
      </c>
      <c r="U48" s="182">
        <v>1</v>
      </c>
      <c r="V48" s="182">
        <v>1</v>
      </c>
      <c r="W48" s="213"/>
      <c r="X48" s="184">
        <v>3</v>
      </c>
      <c r="Y48" s="182">
        <v>1</v>
      </c>
      <c r="Z48" s="182"/>
      <c r="AA48" s="183">
        <v>2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2:64" s="23" customFormat="1" ht="56.25" customHeight="1" thickBot="1">
      <c r="B49" s="458" t="s">
        <v>79</v>
      </c>
      <c r="C49" s="459"/>
      <c r="D49" s="459"/>
      <c r="E49" s="200">
        <f>SUM(E45,E48)</f>
        <v>26</v>
      </c>
      <c r="F49" s="201">
        <f aca="true" t="shared" si="11" ref="F49:AA49">SUM(F45,F48)</f>
        <v>780</v>
      </c>
      <c r="G49" s="201">
        <f t="shared" si="11"/>
        <v>396</v>
      </c>
      <c r="H49" s="201">
        <f t="shared" si="11"/>
        <v>198</v>
      </c>
      <c r="I49" s="201">
        <f t="shared" si="11"/>
        <v>72</v>
      </c>
      <c r="J49" s="201">
        <f t="shared" si="11"/>
        <v>108</v>
      </c>
      <c r="K49" s="304">
        <f t="shared" si="11"/>
        <v>384</v>
      </c>
      <c r="L49" s="200">
        <f t="shared" si="11"/>
        <v>2</v>
      </c>
      <c r="M49" s="201" t="s">
        <v>118</v>
      </c>
      <c r="N49" s="201">
        <f t="shared" si="11"/>
        <v>5</v>
      </c>
      <c r="O49" s="201">
        <f t="shared" si="11"/>
        <v>0</v>
      </c>
      <c r="P49" s="201">
        <f t="shared" si="11"/>
        <v>2</v>
      </c>
      <c r="Q49" s="201">
        <f t="shared" si="11"/>
        <v>3</v>
      </c>
      <c r="R49" s="201">
        <f t="shared" si="11"/>
        <v>1</v>
      </c>
      <c r="S49" s="304">
        <f t="shared" si="11"/>
        <v>0</v>
      </c>
      <c r="T49" s="200">
        <f t="shared" si="11"/>
        <v>13</v>
      </c>
      <c r="U49" s="201">
        <f t="shared" si="11"/>
        <v>7</v>
      </c>
      <c r="V49" s="201">
        <f t="shared" si="11"/>
        <v>3</v>
      </c>
      <c r="W49" s="304">
        <f t="shared" si="11"/>
        <v>3</v>
      </c>
      <c r="X49" s="200">
        <f t="shared" si="11"/>
        <v>9</v>
      </c>
      <c r="Y49" s="201">
        <f t="shared" si="11"/>
        <v>4</v>
      </c>
      <c r="Z49" s="201">
        <f t="shared" si="11"/>
        <v>1</v>
      </c>
      <c r="AA49" s="202">
        <f t="shared" si="11"/>
        <v>4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2:64" s="23" customFormat="1" ht="64.5" customHeight="1" thickBot="1">
      <c r="B50" s="437" t="s">
        <v>64</v>
      </c>
      <c r="C50" s="438"/>
      <c r="D50" s="439"/>
      <c r="E50" s="197">
        <f aca="true" t="shared" si="12" ref="E50:L50">SUM(E49,E35)</f>
        <v>60</v>
      </c>
      <c r="F50" s="198">
        <f t="shared" si="12"/>
        <v>1800</v>
      </c>
      <c r="G50" s="198">
        <f t="shared" si="12"/>
        <v>1008</v>
      </c>
      <c r="H50" s="198">
        <f t="shared" si="12"/>
        <v>468</v>
      </c>
      <c r="I50" s="198">
        <f t="shared" si="12"/>
        <v>324</v>
      </c>
      <c r="J50" s="198">
        <f t="shared" si="12"/>
        <v>198</v>
      </c>
      <c r="K50" s="203">
        <f t="shared" si="12"/>
        <v>792</v>
      </c>
      <c r="L50" s="197">
        <f t="shared" si="12"/>
        <v>5</v>
      </c>
      <c r="M50" s="198" t="s">
        <v>123</v>
      </c>
      <c r="N50" s="198">
        <f>SUM(N49,N35)</f>
        <v>12</v>
      </c>
      <c r="O50" s="198">
        <f>SUM(O49,O35)</f>
        <v>0</v>
      </c>
      <c r="P50" s="198">
        <f>SUM(P49,P35)</f>
        <v>2</v>
      </c>
      <c r="Q50" s="198">
        <f>SUM(Q49,Q35)</f>
        <v>6</v>
      </c>
      <c r="R50" s="198">
        <v>2</v>
      </c>
      <c r="S50" s="203">
        <f aca="true" t="shared" si="13" ref="S50:AA50">SUM(S49,S35)</f>
        <v>0</v>
      </c>
      <c r="T50" s="197">
        <f t="shared" si="13"/>
        <v>29</v>
      </c>
      <c r="U50" s="198">
        <f t="shared" si="13"/>
        <v>14</v>
      </c>
      <c r="V50" s="198">
        <f t="shared" si="13"/>
        <v>11</v>
      </c>
      <c r="W50" s="203">
        <f t="shared" si="13"/>
        <v>4</v>
      </c>
      <c r="X50" s="197">
        <f t="shared" si="13"/>
        <v>27</v>
      </c>
      <c r="Y50" s="198">
        <f t="shared" si="13"/>
        <v>12</v>
      </c>
      <c r="Z50" s="198">
        <f t="shared" si="13"/>
        <v>7</v>
      </c>
      <c r="AA50" s="199">
        <f t="shared" si="13"/>
        <v>8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2:64" s="13" customFormat="1" ht="49.5" customHeight="1">
      <c r="B51" s="25"/>
      <c r="C51" s="26"/>
      <c r="D51" s="27"/>
      <c r="E51" s="335" t="s">
        <v>10</v>
      </c>
      <c r="F51" s="336"/>
      <c r="G51" s="374" t="s">
        <v>25</v>
      </c>
      <c r="H51" s="375"/>
      <c r="I51" s="375"/>
      <c r="J51" s="375"/>
      <c r="K51" s="376"/>
      <c r="L51" s="379">
        <v>5</v>
      </c>
      <c r="M51" s="380"/>
      <c r="N51" s="380"/>
      <c r="O51" s="380"/>
      <c r="P51" s="380"/>
      <c r="Q51" s="380"/>
      <c r="R51" s="380"/>
      <c r="S51" s="381"/>
      <c r="T51" s="185">
        <v>2</v>
      </c>
      <c r="U51" s="186"/>
      <c r="V51" s="186"/>
      <c r="W51" s="187"/>
      <c r="X51" s="188">
        <v>3</v>
      </c>
      <c r="Y51" s="186"/>
      <c r="Z51" s="186"/>
      <c r="AA51" s="189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2:64" s="13" customFormat="1" ht="49.5" customHeight="1">
      <c r="B52" s="25"/>
      <c r="C52" s="26"/>
      <c r="D52" s="27"/>
      <c r="E52" s="335"/>
      <c r="F52" s="336"/>
      <c r="G52" s="309" t="s">
        <v>11</v>
      </c>
      <c r="H52" s="310"/>
      <c r="I52" s="310"/>
      <c r="J52" s="310"/>
      <c r="K52" s="311"/>
      <c r="L52" s="305" t="s">
        <v>122</v>
      </c>
      <c r="M52" s="306"/>
      <c r="N52" s="306"/>
      <c r="O52" s="306"/>
      <c r="P52" s="306"/>
      <c r="Q52" s="306"/>
      <c r="R52" s="306"/>
      <c r="S52" s="307"/>
      <c r="T52" s="314" t="s">
        <v>121</v>
      </c>
      <c r="U52" s="315"/>
      <c r="V52" s="316"/>
      <c r="W52" s="173"/>
      <c r="X52" s="312" t="s">
        <v>120</v>
      </c>
      <c r="Y52" s="306"/>
      <c r="Z52" s="313"/>
      <c r="AA52" s="11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2:64" s="13" customFormat="1" ht="49.5" customHeight="1">
      <c r="B53" s="25"/>
      <c r="C53" s="26"/>
      <c r="D53" s="27"/>
      <c r="E53" s="335"/>
      <c r="F53" s="336"/>
      <c r="G53" s="309" t="s">
        <v>45</v>
      </c>
      <c r="H53" s="310"/>
      <c r="I53" s="310"/>
      <c r="J53" s="310"/>
      <c r="K53" s="311"/>
      <c r="L53" s="305">
        <v>12</v>
      </c>
      <c r="M53" s="306"/>
      <c r="N53" s="306"/>
      <c r="O53" s="306"/>
      <c r="P53" s="306"/>
      <c r="Q53" s="306"/>
      <c r="R53" s="306"/>
      <c r="S53" s="307"/>
      <c r="T53" s="107"/>
      <c r="U53" s="108"/>
      <c r="V53" s="108">
        <v>7</v>
      </c>
      <c r="W53" s="109"/>
      <c r="X53" s="110"/>
      <c r="Y53" s="108"/>
      <c r="Z53" s="108">
        <v>5</v>
      </c>
      <c r="AA53" s="11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2:64" s="13" customFormat="1" ht="49.5" customHeight="1">
      <c r="B54" s="25"/>
      <c r="C54" s="26"/>
      <c r="D54" s="27"/>
      <c r="E54" s="335"/>
      <c r="F54" s="336"/>
      <c r="G54" s="309" t="s">
        <v>12</v>
      </c>
      <c r="H54" s="310"/>
      <c r="I54" s="310"/>
      <c r="J54" s="310"/>
      <c r="K54" s="311"/>
      <c r="L54" s="305"/>
      <c r="M54" s="306"/>
      <c r="N54" s="306"/>
      <c r="O54" s="306"/>
      <c r="P54" s="306"/>
      <c r="Q54" s="306"/>
      <c r="R54" s="306"/>
      <c r="S54" s="307"/>
      <c r="T54" s="107"/>
      <c r="U54" s="108"/>
      <c r="V54" s="108"/>
      <c r="W54" s="109"/>
      <c r="X54" s="110"/>
      <c r="Y54" s="108"/>
      <c r="Z54" s="108"/>
      <c r="AA54" s="11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2:64" s="13" customFormat="1" ht="49.5" customHeight="1">
      <c r="B55" s="322" t="s">
        <v>35</v>
      </c>
      <c r="C55" s="322"/>
      <c r="D55" s="27"/>
      <c r="E55" s="335"/>
      <c r="F55" s="336"/>
      <c r="G55" s="309" t="s">
        <v>4</v>
      </c>
      <c r="H55" s="310"/>
      <c r="I55" s="310"/>
      <c r="J55" s="310"/>
      <c r="K55" s="311"/>
      <c r="L55" s="305">
        <v>2</v>
      </c>
      <c r="M55" s="306"/>
      <c r="N55" s="306"/>
      <c r="O55" s="306"/>
      <c r="P55" s="306"/>
      <c r="Q55" s="306"/>
      <c r="R55" s="306"/>
      <c r="S55" s="307"/>
      <c r="T55" s="107">
        <v>1</v>
      </c>
      <c r="U55" s="108"/>
      <c r="V55" s="108"/>
      <c r="W55" s="109"/>
      <c r="X55" s="110">
        <v>1</v>
      </c>
      <c r="Y55" s="108"/>
      <c r="Z55" s="108"/>
      <c r="AA55" s="11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2:64" s="13" customFormat="1" ht="49.5" customHeight="1">
      <c r="B56" s="308" t="s">
        <v>49</v>
      </c>
      <c r="C56" s="308"/>
      <c r="D56" s="27"/>
      <c r="E56" s="335"/>
      <c r="F56" s="336"/>
      <c r="G56" s="309" t="s">
        <v>23</v>
      </c>
      <c r="H56" s="310"/>
      <c r="I56" s="310"/>
      <c r="J56" s="310"/>
      <c r="K56" s="311"/>
      <c r="L56" s="305">
        <v>6</v>
      </c>
      <c r="M56" s="306"/>
      <c r="N56" s="306"/>
      <c r="O56" s="306"/>
      <c r="P56" s="306"/>
      <c r="Q56" s="306"/>
      <c r="R56" s="306"/>
      <c r="S56" s="307"/>
      <c r="T56" s="107"/>
      <c r="U56" s="108">
        <v>3</v>
      </c>
      <c r="V56" s="108"/>
      <c r="W56" s="109"/>
      <c r="X56" s="110"/>
      <c r="Y56" s="108">
        <v>3</v>
      </c>
      <c r="Z56" s="108"/>
      <c r="AA56" s="11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2:64" s="13" customFormat="1" ht="49.5" customHeight="1">
      <c r="B57" s="308" t="s">
        <v>50</v>
      </c>
      <c r="C57" s="308"/>
      <c r="D57" s="27"/>
      <c r="E57" s="335"/>
      <c r="F57" s="336"/>
      <c r="G57" s="309" t="s">
        <v>22</v>
      </c>
      <c r="H57" s="310"/>
      <c r="I57" s="310"/>
      <c r="J57" s="310"/>
      <c r="K57" s="311"/>
      <c r="L57" s="305">
        <v>2</v>
      </c>
      <c r="M57" s="306"/>
      <c r="N57" s="306"/>
      <c r="O57" s="306"/>
      <c r="P57" s="306"/>
      <c r="Q57" s="306"/>
      <c r="R57" s="306"/>
      <c r="S57" s="307"/>
      <c r="T57" s="107"/>
      <c r="U57" s="108"/>
      <c r="V57" s="108">
        <v>1</v>
      </c>
      <c r="W57" s="109"/>
      <c r="X57" s="110"/>
      <c r="Y57" s="108"/>
      <c r="Z57" s="176">
        <v>1</v>
      </c>
      <c r="AA57" s="11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2:64" s="12" customFormat="1" ht="49.5" customHeight="1" thickBot="1">
      <c r="B58" s="308" t="s">
        <v>51</v>
      </c>
      <c r="C58" s="308"/>
      <c r="D58" s="28"/>
      <c r="E58" s="337"/>
      <c r="F58" s="338"/>
      <c r="G58" s="452" t="s">
        <v>5</v>
      </c>
      <c r="H58" s="453"/>
      <c r="I58" s="453"/>
      <c r="J58" s="453"/>
      <c r="K58" s="454"/>
      <c r="L58" s="411"/>
      <c r="M58" s="412"/>
      <c r="N58" s="412"/>
      <c r="O58" s="412"/>
      <c r="P58" s="412"/>
      <c r="Q58" s="412"/>
      <c r="R58" s="412"/>
      <c r="S58" s="413"/>
      <c r="T58" s="112"/>
      <c r="U58" s="113"/>
      <c r="V58" s="113"/>
      <c r="W58" s="114"/>
      <c r="X58" s="115"/>
      <c r="Y58" s="113"/>
      <c r="Z58" s="113"/>
      <c r="AA58" s="116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2:64" s="13" customFormat="1" ht="49.5" customHeight="1" thickTop="1">
      <c r="B59" s="317" t="s">
        <v>80</v>
      </c>
      <c r="C59" s="317"/>
      <c r="D59" s="41"/>
      <c r="E59" s="77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17"/>
      <c r="T59" s="17"/>
      <c r="U59" s="38"/>
      <c r="V59" s="39"/>
      <c r="W59" s="39"/>
      <c r="X59" s="39"/>
      <c r="Y59" s="40"/>
      <c r="Z59" s="40"/>
      <c r="AA59" s="40"/>
      <c r="AB59" s="16"/>
      <c r="AC59" s="18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2:64" s="13" customFormat="1" ht="49.5" customHeight="1" thickBot="1">
      <c r="B60" s="14"/>
      <c r="D60" s="61"/>
      <c r="E60" s="62"/>
      <c r="F60" s="62"/>
      <c r="G60" s="62"/>
      <c r="H60" s="62"/>
      <c r="I60" s="62"/>
      <c r="J60" s="62"/>
      <c r="K60" s="62"/>
      <c r="L60" s="62"/>
      <c r="M60" s="78"/>
      <c r="N60" s="78"/>
      <c r="O60" s="78"/>
      <c r="P60" s="78"/>
      <c r="Q60" s="78"/>
      <c r="R60" s="78"/>
      <c r="S60" s="78"/>
      <c r="T60" s="74"/>
      <c r="U60" s="87"/>
      <c r="V60" s="88"/>
      <c r="W60" s="88"/>
      <c r="X60" s="39"/>
      <c r="Y60" s="40"/>
      <c r="Z60" s="40"/>
      <c r="AA60" s="40"/>
      <c r="AB60" s="16"/>
      <c r="AC60" s="18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2:59" s="13" customFormat="1" ht="66.75" customHeight="1" thickTop="1">
      <c r="B61" s="14"/>
      <c r="C61" s="120" t="s">
        <v>36</v>
      </c>
      <c r="D61" s="121" t="s">
        <v>54</v>
      </c>
      <c r="E61" s="122">
        <v>12</v>
      </c>
      <c r="F61" s="123">
        <v>360</v>
      </c>
      <c r="G61" s="123">
        <v>144</v>
      </c>
      <c r="H61" s="124">
        <v>4</v>
      </c>
      <c r="I61" s="124">
        <v>140</v>
      </c>
      <c r="J61" s="124"/>
      <c r="K61" s="124">
        <v>36</v>
      </c>
      <c r="L61" s="124"/>
      <c r="M61" s="125" t="s">
        <v>65</v>
      </c>
      <c r="N61" s="124"/>
      <c r="O61" s="124"/>
      <c r="P61" s="126"/>
      <c r="Q61" s="126"/>
      <c r="R61" s="126"/>
      <c r="S61" s="127"/>
      <c r="T61" s="128" t="s">
        <v>81</v>
      </c>
      <c r="U61" s="129">
        <v>0.1</v>
      </c>
      <c r="V61" s="124">
        <v>3.9</v>
      </c>
      <c r="W61" s="124"/>
      <c r="X61" s="124">
        <v>4</v>
      </c>
      <c r="Y61" s="130">
        <v>0.1</v>
      </c>
      <c r="Z61" s="130">
        <v>3.9</v>
      </c>
      <c r="AA61" s="444" t="s">
        <v>46</v>
      </c>
      <c r="AB61" s="445"/>
      <c r="AC61" s="446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2:64" s="13" customFormat="1" ht="66.75" customHeight="1" thickBot="1">
      <c r="B62" s="14"/>
      <c r="C62" s="131"/>
      <c r="D62" s="132"/>
      <c r="E62" s="133"/>
      <c r="F62" s="134"/>
      <c r="G62" s="134"/>
      <c r="H62" s="134"/>
      <c r="I62" s="134"/>
      <c r="J62" s="134"/>
      <c r="K62" s="134"/>
      <c r="L62" s="134"/>
      <c r="M62" s="135"/>
      <c r="N62" s="134"/>
      <c r="O62" s="134"/>
      <c r="P62" s="136"/>
      <c r="Q62" s="136"/>
      <c r="R62" s="136"/>
      <c r="S62" s="137"/>
      <c r="T62" s="138"/>
      <c r="U62" s="139"/>
      <c r="V62" s="134"/>
      <c r="W62" s="134"/>
      <c r="X62" s="134"/>
      <c r="Y62" s="140"/>
      <c r="Z62" s="140"/>
      <c r="AA62" s="141"/>
      <c r="AB62" s="142"/>
      <c r="AC62" s="143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2:64" s="13" customFormat="1" ht="49.5" customHeight="1" thickBot="1">
      <c r="B63" s="14"/>
      <c r="C63" s="463" t="s">
        <v>37</v>
      </c>
      <c r="D63" s="464"/>
      <c r="E63" s="118">
        <v>22.5</v>
      </c>
      <c r="F63" s="119">
        <f>E63*30</f>
        <v>675</v>
      </c>
      <c r="G63" s="465" t="s">
        <v>38</v>
      </c>
      <c r="H63" s="466"/>
      <c r="I63" s="466"/>
      <c r="J63" s="466"/>
      <c r="K63" s="466"/>
      <c r="L63" s="466"/>
      <c r="M63" s="466"/>
      <c r="N63" s="466"/>
      <c r="O63" s="466"/>
      <c r="P63" s="466"/>
      <c r="Q63" s="466"/>
      <c r="R63" s="466"/>
      <c r="S63" s="466"/>
      <c r="T63" s="466"/>
      <c r="U63" s="466"/>
      <c r="V63" s="466"/>
      <c r="W63" s="466"/>
      <c r="X63" s="466"/>
      <c r="Y63" s="466"/>
      <c r="Z63" s="466"/>
      <c r="AA63" s="466"/>
      <c r="AB63" s="466"/>
      <c r="AC63" s="467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2:64" s="13" customFormat="1" ht="49.5" customHeight="1" thickTop="1">
      <c r="B64" s="12"/>
      <c r="C64" s="37"/>
      <c r="D64" s="29" t="s">
        <v>53</v>
      </c>
      <c r="E64" s="29"/>
      <c r="F64" s="29"/>
      <c r="G64" s="29"/>
      <c r="H64" s="447" t="s">
        <v>82</v>
      </c>
      <c r="I64" s="447"/>
      <c r="J64" s="447"/>
      <c r="K64" s="447"/>
      <c r="L64" s="447"/>
      <c r="M64" s="447"/>
      <c r="N64" s="447"/>
      <c r="O64" s="447"/>
      <c r="P64" s="447"/>
      <c r="Q64" s="447"/>
      <c r="R64" s="447"/>
      <c r="S64" s="447"/>
      <c r="T64" s="447"/>
      <c r="U64" s="447"/>
      <c r="V64" s="447"/>
      <c r="W64" s="447"/>
      <c r="X64" s="447"/>
      <c r="Y64" s="447"/>
      <c r="Z64" s="447"/>
      <c r="AA64" s="447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2:64" s="13" customFormat="1" ht="49.5" customHeight="1">
      <c r="B65" s="1"/>
      <c r="C65" s="36"/>
      <c r="D65" s="29"/>
      <c r="E65" s="29"/>
      <c r="F65" s="29"/>
      <c r="G65" s="29"/>
      <c r="H65" s="29"/>
      <c r="I65" s="15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6"/>
      <c r="U65" s="14"/>
      <c r="V65" s="32"/>
      <c r="W65" s="33"/>
      <c r="X65" s="33"/>
      <c r="Y65" s="33"/>
      <c r="Z65" s="33"/>
      <c r="AA65" s="33"/>
      <c r="AB65" s="7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2:64" s="12" customFormat="1" ht="49.5" customHeight="1">
      <c r="B66" s="1"/>
      <c r="C66" s="42"/>
      <c r="D66" s="43"/>
      <c r="E66" s="43"/>
      <c r="F66" s="43"/>
      <c r="G66" s="43"/>
      <c r="H66" s="43"/>
      <c r="I66" s="43"/>
      <c r="J66" s="44"/>
      <c r="K66" s="44"/>
      <c r="L66" s="44"/>
      <c r="M66" s="44"/>
      <c r="N66" s="44"/>
      <c r="O66" s="44"/>
      <c r="P66" s="44"/>
      <c r="Q66" s="44"/>
      <c r="R66" s="44"/>
      <c r="S66" s="45"/>
      <c r="T66" s="46"/>
      <c r="U66" s="46"/>
      <c r="V66" s="45"/>
      <c r="W66" s="46"/>
      <c r="X66" s="45"/>
      <c r="Y66" s="46"/>
      <c r="Z66" s="45"/>
      <c r="AA66" s="47"/>
      <c r="AB66" s="19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2:64" s="12" customFormat="1" ht="49.5" customHeight="1">
      <c r="B67" s="1"/>
      <c r="C67" s="86" t="s">
        <v>90</v>
      </c>
      <c r="D67" s="71"/>
      <c r="E67" s="72" t="s">
        <v>16</v>
      </c>
      <c r="F67" s="432" t="s">
        <v>84</v>
      </c>
      <c r="G67" s="432"/>
      <c r="H67" s="432"/>
      <c r="I67" s="72" t="s">
        <v>16</v>
      </c>
      <c r="J67" s="47"/>
      <c r="K67" s="430" t="s">
        <v>91</v>
      </c>
      <c r="L67" s="430"/>
      <c r="M67" s="430"/>
      <c r="N67" s="430"/>
      <c r="O67" s="430"/>
      <c r="P67" s="430"/>
      <c r="Q67" s="48"/>
      <c r="R67" s="49"/>
      <c r="S67" s="49"/>
      <c r="T67" s="49"/>
      <c r="U67" s="50"/>
      <c r="V67" s="73" t="s">
        <v>16</v>
      </c>
      <c r="W67" s="443" t="s">
        <v>85</v>
      </c>
      <c r="X67" s="443"/>
      <c r="Y67" s="443"/>
      <c r="Z67" s="443"/>
      <c r="AA67" s="72" t="s">
        <v>16</v>
      </c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2:64" s="12" customFormat="1" ht="49.5" customHeight="1">
      <c r="B68" s="1"/>
      <c r="C68" s="51"/>
      <c r="D68" s="433" t="s">
        <v>13</v>
      </c>
      <c r="E68" s="433"/>
      <c r="F68" s="433" t="s">
        <v>14</v>
      </c>
      <c r="G68" s="433"/>
      <c r="H68" s="433"/>
      <c r="I68" s="433"/>
      <c r="J68" s="47"/>
      <c r="K68" s="79"/>
      <c r="L68" s="430"/>
      <c r="M68" s="430"/>
      <c r="N68" s="430"/>
      <c r="O68" s="430"/>
      <c r="P68" s="430"/>
      <c r="Q68" s="433" t="s">
        <v>13</v>
      </c>
      <c r="R68" s="433"/>
      <c r="S68" s="433"/>
      <c r="T68" s="433"/>
      <c r="U68" s="433"/>
      <c r="V68" s="433"/>
      <c r="W68" s="433" t="s">
        <v>14</v>
      </c>
      <c r="X68" s="433"/>
      <c r="Y68" s="433"/>
      <c r="Z68" s="433"/>
      <c r="AA68" s="433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3:27" ht="49.5" customHeight="1">
      <c r="C69" s="51"/>
      <c r="D69" s="53"/>
      <c r="E69" s="53"/>
      <c r="F69" s="53"/>
      <c r="G69" s="53"/>
      <c r="H69" s="52"/>
      <c r="I69" s="52"/>
      <c r="J69" s="47"/>
      <c r="K69" s="431"/>
      <c r="L69" s="431"/>
      <c r="M69" s="431"/>
      <c r="N69" s="431"/>
      <c r="O69" s="431"/>
      <c r="P69" s="431"/>
      <c r="Q69" s="431"/>
      <c r="R69" s="431"/>
      <c r="S69" s="54"/>
      <c r="T69" s="54"/>
      <c r="U69" s="55"/>
      <c r="V69" s="55"/>
      <c r="W69" s="56"/>
      <c r="X69" s="55"/>
      <c r="Y69" s="55"/>
      <c r="Z69" s="55"/>
      <c r="AA69" s="47"/>
    </row>
    <row r="70" spans="3:28" ht="49.5" customHeight="1">
      <c r="C70" s="51"/>
      <c r="D70" s="57"/>
      <c r="E70" s="47"/>
      <c r="F70" s="57"/>
      <c r="G70" s="47"/>
      <c r="H70" s="47"/>
      <c r="I70" s="47"/>
      <c r="J70" s="47"/>
      <c r="K70" s="47"/>
      <c r="L70" s="47"/>
      <c r="M70" s="47"/>
      <c r="N70" s="47"/>
      <c r="O70" s="58"/>
      <c r="P70" s="58"/>
      <c r="Q70" s="58"/>
      <c r="R70" s="58"/>
      <c r="S70" s="47"/>
      <c r="T70" s="47"/>
      <c r="U70" s="47"/>
      <c r="V70" s="47"/>
      <c r="W70" s="47"/>
      <c r="X70" s="47"/>
      <c r="Y70" s="47"/>
      <c r="Z70" s="47"/>
      <c r="AA70" s="47"/>
      <c r="AB70" s="12"/>
    </row>
    <row r="71" spans="3:29" ht="49.5" customHeight="1">
      <c r="C71" s="429" t="s">
        <v>44</v>
      </c>
      <c r="D71" s="429"/>
      <c r="E71" s="429"/>
      <c r="F71" s="429"/>
      <c r="G71" s="91"/>
      <c r="H71" s="91"/>
      <c r="I71" s="47"/>
      <c r="J71" s="59"/>
      <c r="K71" s="59"/>
      <c r="L71" s="58"/>
      <c r="M71" s="58"/>
      <c r="N71" s="58"/>
      <c r="O71" s="58"/>
      <c r="P71" s="58"/>
      <c r="Q71" s="58"/>
      <c r="R71" s="58"/>
      <c r="S71" s="58"/>
      <c r="T71" s="47"/>
      <c r="U71" s="47"/>
      <c r="V71" s="47"/>
      <c r="W71" s="47"/>
      <c r="X71" s="47"/>
      <c r="Y71" s="47"/>
      <c r="Z71" s="47"/>
      <c r="AA71" s="47"/>
      <c r="AB71" s="12"/>
      <c r="AC71" s="12"/>
    </row>
    <row r="72" spans="3:29" ht="49.5" customHeight="1">
      <c r="C72" s="91"/>
      <c r="D72" s="91"/>
      <c r="E72" s="91"/>
      <c r="F72" s="91"/>
      <c r="G72" s="91"/>
      <c r="H72" s="91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</row>
    <row r="73" ht="18" customHeight="1"/>
    <row r="74" ht="12.75" customHeight="1"/>
    <row r="75" ht="12.75" customHeight="1"/>
    <row r="76" ht="12.75" customHeight="1"/>
    <row r="77" ht="12.75" customHeight="1"/>
  </sheetData>
  <sheetProtection/>
  <mergeCells count="110">
    <mergeCell ref="H8:P8"/>
    <mergeCell ref="S7:V7"/>
    <mergeCell ref="S14:S17"/>
    <mergeCell ref="U16:W16"/>
    <mergeCell ref="T15:W15"/>
    <mergeCell ref="F59:H59"/>
    <mergeCell ref="Q68:V68"/>
    <mergeCell ref="K67:P67"/>
    <mergeCell ref="B45:D45"/>
    <mergeCell ref="B49:D49"/>
    <mergeCell ref="B19:AA19"/>
    <mergeCell ref="D68:E68"/>
    <mergeCell ref="C63:D63"/>
    <mergeCell ref="G63:AC63"/>
    <mergeCell ref="W68:AA68"/>
    <mergeCell ref="W67:Z67"/>
    <mergeCell ref="AA61:AC61"/>
    <mergeCell ref="H64:AA64"/>
    <mergeCell ref="L53:S53"/>
    <mergeCell ref="B31:AA31"/>
    <mergeCell ref="B34:D34"/>
    <mergeCell ref="B36:AA36"/>
    <mergeCell ref="L55:S55"/>
    <mergeCell ref="G56:K56"/>
    <mergeCell ref="G58:K58"/>
    <mergeCell ref="C71:F71"/>
    <mergeCell ref="L68:P68"/>
    <mergeCell ref="K69:R69"/>
    <mergeCell ref="F67:H67"/>
    <mergeCell ref="F68:I68"/>
    <mergeCell ref="Y16:AA16"/>
    <mergeCell ref="T16:T17"/>
    <mergeCell ref="B50:D50"/>
    <mergeCell ref="B20:AA20"/>
    <mergeCell ref="I59:K59"/>
    <mergeCell ref="L58:S58"/>
    <mergeCell ref="C22:D22"/>
    <mergeCell ref="L52:S52"/>
    <mergeCell ref="J15:J17"/>
    <mergeCell ref="B23:AA23"/>
    <mergeCell ref="C30:D30"/>
    <mergeCell ref="X15:AA15"/>
    <mergeCell ref="C11:C17"/>
    <mergeCell ref="H14:J14"/>
    <mergeCell ref="B28:AA28"/>
    <mergeCell ref="AB3:AC3"/>
    <mergeCell ref="T14:W14"/>
    <mergeCell ref="T13:AA13"/>
    <mergeCell ref="T12:AA12"/>
    <mergeCell ref="X14:AA14"/>
    <mergeCell ref="S5:V5"/>
    <mergeCell ref="W5:AB5"/>
    <mergeCell ref="S6:V6"/>
    <mergeCell ref="W6:AB6"/>
    <mergeCell ref="H7:P7"/>
    <mergeCell ref="O14:O17"/>
    <mergeCell ref="T11:AA11"/>
    <mergeCell ref="W7:AB7"/>
    <mergeCell ref="S8:V8"/>
    <mergeCell ref="W8:AB8"/>
    <mergeCell ref="L11:S13"/>
    <mergeCell ref="L14:L17"/>
    <mergeCell ref="R14:R17"/>
    <mergeCell ref="X16:X17"/>
    <mergeCell ref="M14:M17"/>
    <mergeCell ref="B37:AA37"/>
    <mergeCell ref="G51:K51"/>
    <mergeCell ref="B11:B17"/>
    <mergeCell ref="L51:S51"/>
    <mergeCell ref="H15:H17"/>
    <mergeCell ref="E11:F13"/>
    <mergeCell ref="Q14:Q17"/>
    <mergeCell ref="B35:D35"/>
    <mergeCell ref="K11:K17"/>
    <mergeCell ref="D6:F6"/>
    <mergeCell ref="E14:E17"/>
    <mergeCell ref="D11:D17"/>
    <mergeCell ref="G14:G17"/>
    <mergeCell ref="D7:F7"/>
    <mergeCell ref="G11:J13"/>
    <mergeCell ref="D8:F8"/>
    <mergeCell ref="F14:F17"/>
    <mergeCell ref="C2:AA2"/>
    <mergeCell ref="E3:S3"/>
    <mergeCell ref="E4:O4"/>
    <mergeCell ref="D5:F5"/>
    <mergeCell ref="B56:C56"/>
    <mergeCell ref="G55:K55"/>
    <mergeCell ref="E51:F58"/>
    <mergeCell ref="B58:C58"/>
    <mergeCell ref="I15:I17"/>
    <mergeCell ref="P14:P17"/>
    <mergeCell ref="B59:C59"/>
    <mergeCell ref="P59:R59"/>
    <mergeCell ref="L59:O59"/>
    <mergeCell ref="N14:N17"/>
    <mergeCell ref="L54:S54"/>
    <mergeCell ref="G53:K53"/>
    <mergeCell ref="B55:C55"/>
    <mergeCell ref="B27:D27"/>
    <mergeCell ref="B46:AA46"/>
    <mergeCell ref="C48:D48"/>
    <mergeCell ref="L56:S56"/>
    <mergeCell ref="B57:C57"/>
    <mergeCell ref="G57:K57"/>
    <mergeCell ref="L57:S57"/>
    <mergeCell ref="G54:K54"/>
    <mergeCell ref="X52:Z52"/>
    <mergeCell ref="T52:V52"/>
    <mergeCell ref="G52:K52"/>
  </mergeCells>
  <printOptions/>
  <pageMargins left="0.7086614173228347" right="0.4330708661417323" top="0.5118110236220472" bottom="0.1968503937007874" header="0.15748031496062992" footer="0"/>
  <pageSetup fitToHeight="1" fitToWidth="1" horizontalDpi="600" verticalDpi="600" orientation="portrait" paperSize="8" scale="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Sushko</cp:lastModifiedBy>
  <cp:lastPrinted>2016-05-13T08:18:52Z</cp:lastPrinted>
  <dcterms:created xsi:type="dcterms:W3CDTF">2002-01-25T08:51:42Z</dcterms:created>
  <dcterms:modified xsi:type="dcterms:W3CDTF">2016-05-19T08:01:40Z</dcterms:modified>
  <cp:category/>
  <cp:version/>
  <cp:contentType/>
  <cp:contentStatus/>
</cp:coreProperties>
</file>