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570" windowHeight="5070" activeTab="0"/>
  </bookViews>
  <sheets>
    <sheet name="РНП 1 год " sheetId="1" r:id="rId1"/>
    <sheet name="РНП 1заочн" sheetId="2" r:id="rId2"/>
  </sheets>
  <definedNames>
    <definedName name="_xlnm.Print_Area" localSheetId="0">'РНП 1 год '!$A$1:$BF$68</definedName>
    <definedName name="_xlnm.Print_Area" localSheetId="1">'РНП 1заочн'!$A$1:$BB$68</definedName>
  </definedNames>
  <calcPr fullCalcOnLoad="1"/>
</workbook>
</file>

<file path=xl/sharedStrings.xml><?xml version="1.0" encoding="utf-8"?>
<sst xmlns="http://schemas.openxmlformats.org/spreadsheetml/2006/main" count="272" uniqueCount="144">
  <si>
    <t>РОБОЧИЙ   НАВЧАЛЬНИЙ   ПЛАН</t>
  </si>
  <si>
    <t>Факультет (інститут)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</si>
  <si>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</si>
  <si>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</si>
  <si>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</si>
  <si>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</si>
  <si>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</si>
  <si>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</si>
  <si>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</si>
  <si>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</si>
  <si>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</si>
  <si>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</si>
  <si>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</si>
  <si>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</si>
  <si>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</si>
  <si>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</si>
  <si>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</si>
  <si>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</si>
  <si>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</si>
  <si>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</si>
  <si>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</si>
  <si>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</si>
  <si>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</si>
  <si>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</si>
  <si>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</si>
  <si>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І.ЦИКЛ ЗАГАЛЬНОЇ ПІДГОТОВКИ</t>
  </si>
  <si>
    <t>ВСЬОГО ЗА ЦИКЛ ЗАГАЛЬНОЇ  ПІДГОТОВКИ :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</si>
  <si>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</si>
  <si>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</si>
  <si>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</si>
  <si>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</si>
  <si>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</si>
  <si>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</si>
  <si>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</si>
  <si>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</si>
  <si>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</si>
  <si>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</si>
  <si>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</si>
  <si>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</si>
  <si>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</si>
  <si>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</si>
  <si>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</si>
  <si>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</si>
  <si>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Завідувач кафедри</t>
  </si>
  <si>
    <t>/</t>
  </si>
  <si>
    <t>(підпис)</t>
  </si>
  <si>
    <t>(П.І.Б.)</t>
  </si>
  <si>
    <t xml:space="preserve">  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</si>
  <si>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</si>
  <si>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</si>
  <si>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</si>
  <si>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</si>
  <si>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                          (освітньої складової програми підготовки)</t>
  </si>
  <si>
    <t>ІІ. ЦИКЛ ПРОФЕСІЙНОЇ ПІДГОТОВКИ</t>
  </si>
  <si>
    <t xml:space="preserve">                         ЗАТВЕРДЖУЮ</t>
  </si>
  <si>
    <t xml:space="preserve">                      ____________________Ю.І.Якименко                                        </t>
  </si>
  <si>
    <t>доктора філософії</t>
  </si>
  <si>
    <t>(шифр і найменування галузі знань)</t>
  </si>
  <si>
    <t xml:space="preserve"> код і найменування спеціальності</t>
  </si>
  <si>
    <t xml:space="preserve">       за спеціальністю</t>
  </si>
  <si>
    <t xml:space="preserve">      спеціалізація</t>
  </si>
  <si>
    <t>назва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</si>
  <si>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</si>
  <si>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</si>
  <si>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</si>
  <si>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    Перший проректор  КПІ ім Ігоря Сікорського</t>
  </si>
  <si>
    <r>
      <t xml:space="preserve">"_____"_________________ </t>
    </r>
    <r>
      <rPr>
        <b/>
        <sz val="26"/>
        <rFont val="Arial"/>
        <family val="2"/>
      </rPr>
      <t>2017 р.</t>
    </r>
  </si>
  <si>
    <t xml:space="preserve"> Форма навчання</t>
  </si>
  <si>
    <t xml:space="preserve">  на основі</t>
  </si>
  <si>
    <t xml:space="preserve"> Обсяг освітньої
 складової</t>
  </si>
  <si>
    <t>60 кр.ЕСТS</t>
  </si>
  <si>
    <t xml:space="preserve">Випускова кафедра </t>
  </si>
  <si>
    <t>Г</t>
  </si>
  <si>
    <t xml:space="preserve">        Голова НМК</t>
  </si>
  <si>
    <t xml:space="preserve">ІІ.1. Навчальні дисципліни для здобуття універсальних компетентростей дослідника                 </t>
  </si>
  <si>
    <t xml:space="preserve">І.1. Навчальні дисципліни для  здобуття глибинних  знань зі спеціальності        </t>
  </si>
  <si>
    <t xml:space="preserve">ІІ.1. Навчальні дисципліни для здобуття універсальних компетентростей дослідника               </t>
  </si>
  <si>
    <t>очна</t>
  </si>
  <si>
    <r>
      <t>Кількість</t>
    </r>
    <r>
      <rPr>
        <b/>
        <sz val="24"/>
        <rFont val="Arial"/>
        <family val="2"/>
      </rPr>
      <t xml:space="preserve"> аудиторних годин  
за курсами і семестрами</t>
    </r>
  </si>
  <si>
    <t>Розподіл аудиторних годин на тиждень за
курсами і семестрами</t>
  </si>
  <si>
    <t>Разом за п.1.1.</t>
  </si>
  <si>
    <t>Разом за п.2.2.</t>
  </si>
  <si>
    <t>Практич.
(семінар)</t>
  </si>
  <si>
    <t>Лаборатор
комп.практ</t>
  </si>
  <si>
    <t>за НП</t>
  </si>
  <si>
    <t>з урахуван. 
Інд. занять</t>
  </si>
  <si>
    <t xml:space="preserve">  спеціалізація</t>
  </si>
  <si>
    <t xml:space="preserve">  за спеціальністю</t>
  </si>
  <si>
    <t>Разом за п.2.1.:</t>
  </si>
  <si>
    <t>Практич (семінар-ські)</t>
  </si>
  <si>
    <t>Практичні
(семінарські)</t>
  </si>
  <si>
    <t>Лабараторні 
(комп'ютерний практикум)</t>
  </si>
  <si>
    <t>на 2017/ 2018  навчальний рік</t>
  </si>
  <si>
    <t>(прийому 2016 р.)</t>
  </si>
  <si>
    <t>з галузі знань         17 Електроніка та телекомунікації</t>
  </si>
  <si>
    <t>172 Телекомунікації та радіотехніка</t>
  </si>
  <si>
    <t>Інтелектуальні технології мікросистемної радіоелектронної техніки</t>
  </si>
  <si>
    <t>Радіотехнічний</t>
  </si>
  <si>
    <t>магістр (спеціаліст)</t>
  </si>
  <si>
    <t>Радіоконструювання та виробництва радіоапаратури</t>
  </si>
  <si>
    <t xml:space="preserve">  2 курс</t>
  </si>
  <si>
    <t>172-61ф-44, (2+0) з (7+0)</t>
  </si>
  <si>
    <t>1 семестр</t>
  </si>
  <si>
    <t>2 семестр</t>
  </si>
  <si>
    <t>Імітаційне моделювання в телекомунікаціях та радіотехніці 1</t>
  </si>
  <si>
    <t>Радіотехнічних пристроїв та систем</t>
  </si>
  <si>
    <t>Імітаційне моделювання в телекомунікаціях та радіотехніці 2</t>
  </si>
  <si>
    <t>Радiоконструювання та виробництва радiоапаратури</t>
  </si>
  <si>
    <t>Прикладні аспекти системного аналізу в телекомунікаціях та радіотехніці  1</t>
  </si>
  <si>
    <t>Радiоприймання та оброблення сигналiв</t>
  </si>
  <si>
    <t>Прикладні аспекти системного аналізу в телекомунікаціях та радіотехніці  2</t>
  </si>
  <si>
    <t xml:space="preserve">Математичне та імітаційне моделювання фізичних процесів в радіоелектронній апаратурі </t>
  </si>
  <si>
    <t xml:space="preserve">Методологія наукової візуалізації </t>
  </si>
  <si>
    <t>Формування професійно-мовного стилю спілкування 1</t>
  </si>
  <si>
    <t>Формування професійно-мовного стилю спілкування 2</t>
  </si>
  <si>
    <t>ІІ.2. Навчальні дисципліни для здобуття мовних компетентностей, достатніх для представлення та обговорення  результатів наукової роботи  іноземною мовою в усній та письмовій формі</t>
  </si>
  <si>
    <t>В.о. декана факультету</t>
  </si>
  <si>
    <t>/   Антипенко Р.В.</t>
  </si>
  <si>
    <t xml:space="preserve">/ Нелін Є.А. </t>
  </si>
  <si>
    <t>Ухвалено на засіданні Вченої ради  факультету         ПРОТОКОЛ № 04/2017  від  24.04.2017 р.</t>
  </si>
  <si>
    <t>з галузі знань  17 Електроніка та телекомунікації</t>
  </si>
  <si>
    <t xml:space="preserve"> 172 Телекомунікації та радіотехніка</t>
  </si>
  <si>
    <t xml:space="preserve">                                              (освітньої складової програми підготовки)</t>
  </si>
  <si>
    <t xml:space="preserve">                                           на 2017/ 2018  навчальний рік</t>
  </si>
  <si>
    <t xml:space="preserve">                                                   (прийому 2016 р.)</t>
  </si>
  <si>
    <t>2 курс</t>
  </si>
  <si>
    <t>18  тижнів</t>
  </si>
  <si>
    <t xml:space="preserve"> </t>
  </si>
  <si>
    <t xml:space="preserve">        (підпис)</t>
  </si>
  <si>
    <t>16  тижнів</t>
  </si>
  <si>
    <t xml:space="preserve">Лабораторні </t>
  </si>
  <si>
    <t xml:space="preserve">Радіотехнічний </t>
  </si>
  <si>
    <t>60 кр. ECTS</t>
  </si>
  <si>
    <t>172-61ф-117, (1+0) з (7+0)</t>
  </si>
  <si>
    <t>Спецкурс формування та оброблення сигналів</t>
  </si>
  <si>
    <t>Спецкурс конструювання радіоелектронної апаратури систем зв'язку</t>
  </si>
  <si>
    <t>В.о. завідувача кафедри</t>
  </si>
  <si>
    <t>/Мовчанюк А.В.</t>
  </si>
  <si>
    <t>Радіозв'язок та оброблення сигналів</t>
  </si>
  <si>
    <t xml:space="preserve">                        Випускова кафедра                                 Радіоприймання та оброблення сигналів</t>
  </si>
  <si>
    <t>Ухвалено на засіданні Вченої ради  факультету         ПРОТОКОЛ № 03/2017  від  27.03.2017 р.</t>
  </si>
  <si>
    <t>3 семестр</t>
  </si>
  <si>
    <t>4 семестр</t>
  </si>
  <si>
    <t>/ Жуйков В.Я.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</si>
</sst>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2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28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sz val="24"/>
      <name val="Arial Cyr"/>
      <family val="0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 Cyr"/>
      <family val="0"/>
    </font>
    <font>
      <sz val="11"/>
      <name val="Arial"/>
      <family val="2"/>
    </font>
    <font>
      <sz val="20"/>
      <name val="Arial"/>
      <family val="2"/>
    </font>
    <font>
      <sz val="26"/>
      <name val="Arial Cyr"/>
      <family val="0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i/>
      <sz val="2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30"/>
      <name val="Arial"/>
      <family val="2"/>
    </font>
    <font>
      <b/>
      <u val="single"/>
      <sz val="26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b/>
      <sz val="24"/>
      <name val="Arial Cyr"/>
      <family val="0"/>
    </font>
    <font>
      <b/>
      <sz val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textRotation="90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justify"/>
    </xf>
    <xf numFmtId="49" fontId="31" fillId="0" borderId="0" xfId="0" applyNumberFormat="1" applyFont="1" applyBorder="1" applyAlignment="1">
      <alignment horizontal="left" vertical="justify"/>
    </xf>
    <xf numFmtId="49" fontId="31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justify" wrapText="1"/>
    </xf>
    <xf numFmtId="0" fontId="11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justify" wrapText="1"/>
    </xf>
    <xf numFmtId="0" fontId="12" fillId="0" borderId="2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justify" wrapText="1"/>
    </xf>
    <xf numFmtId="0" fontId="14" fillId="0" borderId="0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26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justify" wrapText="1"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vertical="justify"/>
    </xf>
    <xf numFmtId="0" fontId="25" fillId="0" borderId="0" xfId="0" applyFont="1" applyAlignment="1">
      <alignment/>
    </xf>
    <xf numFmtId="49" fontId="34" fillId="0" borderId="0" xfId="0" applyNumberFormat="1" applyFont="1" applyBorder="1" applyAlignment="1">
      <alignment horizontal="left" vertical="justify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justify"/>
    </xf>
    <xf numFmtId="49" fontId="35" fillId="0" borderId="0" xfId="0" applyNumberFormat="1" applyFont="1" applyBorder="1" applyAlignment="1">
      <alignment horizontal="center" vertical="justify" wrapText="1"/>
    </xf>
    <xf numFmtId="49" fontId="17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35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1" fillId="0" borderId="21" xfId="0" applyNumberFormat="1" applyFont="1" applyBorder="1" applyAlignment="1" applyProtection="1">
      <alignment horizontal="left" vertical="justify"/>
      <protection/>
    </xf>
    <xf numFmtId="49" fontId="11" fillId="0" borderId="21" xfId="0" applyNumberFormat="1" applyFont="1" applyBorder="1" applyAlignment="1" applyProtection="1">
      <alignment horizontal="center" vertical="justify"/>
      <protection/>
    </xf>
    <xf numFmtId="0" fontId="12" fillId="0" borderId="21" xfId="0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49" fontId="23" fillId="0" borderId="21" xfId="0" applyNumberFormat="1" applyFont="1" applyBorder="1" applyAlignment="1" applyProtection="1">
      <alignment horizontal="left" vertical="justify"/>
      <protection/>
    </xf>
    <xf numFmtId="49" fontId="23" fillId="0" borderId="21" xfId="0" applyNumberFormat="1" applyFont="1" applyBorder="1" applyAlignment="1" applyProtection="1">
      <alignment horizontal="center" vertical="justify"/>
      <protection/>
    </xf>
    <xf numFmtId="0" fontId="12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justify"/>
      <protection/>
    </xf>
    <xf numFmtId="0" fontId="1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49" fontId="23" fillId="0" borderId="0" xfId="0" applyNumberFormat="1" applyFont="1" applyBorder="1" applyAlignment="1" applyProtection="1">
      <alignment horizontal="left" vertical="justify"/>
      <protection/>
    </xf>
    <xf numFmtId="0" fontId="2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justify"/>
      <protection/>
    </xf>
    <xf numFmtId="0" fontId="25" fillId="0" borderId="0" xfId="0" applyFont="1" applyBorder="1" applyAlignment="1" applyProtection="1">
      <alignment horizontal="right" vertical="justify"/>
      <protection/>
    </xf>
    <xf numFmtId="0" fontId="3" fillId="0" borderId="0" xfId="0" applyFont="1" applyBorder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 vertical="justify"/>
      <protection/>
    </xf>
    <xf numFmtId="0" fontId="26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justify" wrapText="1"/>
      <protection/>
    </xf>
    <xf numFmtId="0" fontId="3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justify"/>
      <protection/>
    </xf>
    <xf numFmtId="0" fontId="35" fillId="0" borderId="0" xfId="0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left" vertical="justify" wrapText="1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26" xfId="0" applyNumberFormat="1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vertical="top"/>
    </xf>
    <xf numFmtId="0" fontId="39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0" fillId="0" borderId="0" xfId="0" applyNumberFormat="1" applyFont="1" applyBorder="1" applyAlignment="1" applyProtection="1">
      <alignment horizontal="center" vertical="justify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 applyProtection="1">
      <alignment horizontal="left" vertical="justify"/>
      <protection/>
    </xf>
    <xf numFmtId="0" fontId="29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textRotation="90" wrapText="1"/>
    </xf>
    <xf numFmtId="0" fontId="11" fillId="0" borderId="29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22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37" fillId="0" borderId="0" xfId="0" applyFont="1" applyBorder="1" applyAlignment="1">
      <alignment/>
    </xf>
    <xf numFmtId="0" fontId="37" fillId="0" borderId="4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NumberFormat="1" applyFont="1" applyBorder="1" applyAlignment="1">
      <alignment horizontal="center" vertical="center" wrapText="1"/>
    </xf>
    <xf numFmtId="0" fontId="37" fillId="0" borderId="42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37" fillId="0" borderId="45" xfId="0" applyNumberFormat="1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Border="1" applyAlignment="1" applyProtection="1">
      <alignment horizontal="center" wrapText="1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8" fillId="0" borderId="37" xfId="0" applyNumberFormat="1" applyFont="1" applyBorder="1" applyAlignment="1" applyProtection="1">
      <alignment horizontal="center" vertical="center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textRotation="90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2" xfId="0" applyNumberFormat="1" applyFont="1" applyBorder="1" applyAlignment="1">
      <alignment horizontal="center" vertical="center" wrapText="1" shrinkToFit="1"/>
    </xf>
    <xf numFmtId="0" fontId="37" fillId="0" borderId="47" xfId="0" applyNumberFormat="1" applyFont="1" applyBorder="1" applyAlignment="1">
      <alignment horizontal="center" vertical="center" wrapText="1" shrinkToFit="1"/>
    </xf>
    <xf numFmtId="0" fontId="37" fillId="0" borderId="44" xfId="0" applyNumberFormat="1" applyFont="1" applyBorder="1" applyAlignment="1">
      <alignment horizontal="center" vertical="center" wrapText="1" shrinkToFit="1"/>
    </xf>
    <xf numFmtId="0" fontId="37" fillId="0" borderId="46" xfId="0" applyNumberFormat="1" applyFont="1" applyBorder="1" applyAlignment="1">
      <alignment horizontal="center" vertical="center" wrapText="1" shrinkToFit="1"/>
    </xf>
    <xf numFmtId="0" fontId="37" fillId="0" borderId="53" xfId="0" applyNumberFormat="1" applyFont="1" applyBorder="1" applyAlignment="1">
      <alignment horizontal="center" vertical="center" shrinkToFit="1"/>
    </xf>
    <xf numFmtId="0" fontId="37" fillId="0" borderId="42" xfId="0" applyNumberFormat="1" applyFont="1" applyBorder="1" applyAlignment="1">
      <alignment horizontal="center" vertical="center" shrinkToFit="1"/>
    </xf>
    <xf numFmtId="0" fontId="37" fillId="0" borderId="44" xfId="0" applyNumberFormat="1" applyFont="1" applyBorder="1" applyAlignment="1">
      <alignment horizontal="center" vertical="center" shrinkToFit="1"/>
    </xf>
    <xf numFmtId="0" fontId="37" fillId="0" borderId="55" xfId="0" applyNumberFormat="1" applyFont="1" applyBorder="1" applyAlignment="1">
      <alignment horizontal="center" vertical="center" shrinkToFit="1"/>
    </xf>
    <xf numFmtId="0" fontId="37" fillId="0" borderId="45" xfId="0" applyNumberFormat="1" applyFont="1" applyBorder="1" applyAlignment="1">
      <alignment horizontal="center" vertical="center" shrinkToFit="1"/>
    </xf>
    <xf numFmtId="0" fontId="37" fillId="0" borderId="47" xfId="0" applyNumberFormat="1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45" xfId="0" applyNumberFormat="1" applyFont="1" applyBorder="1" applyAlignment="1">
      <alignment horizontal="center" vertical="center" wrapText="1" shrinkToFit="1"/>
    </xf>
    <xf numFmtId="0" fontId="37" fillId="0" borderId="41" xfId="0" applyNumberFormat="1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 wrapText="1" shrinkToFit="1"/>
    </xf>
    <xf numFmtId="0" fontId="8" fillId="0" borderId="37" xfId="0" applyNumberFormat="1" applyFont="1" applyBorder="1" applyAlignment="1">
      <alignment horizontal="center" vertical="center" wrapText="1" shrinkToFit="1"/>
    </xf>
    <xf numFmtId="0" fontId="8" fillId="0" borderId="40" xfId="0" applyNumberFormat="1" applyFont="1" applyBorder="1" applyAlignment="1">
      <alignment horizontal="center" vertical="center" wrapText="1" shrinkToFit="1"/>
    </xf>
    <xf numFmtId="0" fontId="8" fillId="0" borderId="51" xfId="0" applyNumberFormat="1" applyFont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56" xfId="0" applyNumberFormat="1" applyFont="1" applyBorder="1" applyAlignment="1">
      <alignment horizontal="center" vertical="center" shrinkToFit="1"/>
    </xf>
    <xf numFmtId="0" fontId="8" fillId="0" borderId="57" xfId="0" applyNumberFormat="1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 textRotation="90"/>
    </xf>
    <xf numFmtId="0" fontId="37" fillId="0" borderId="59" xfId="0" applyFont="1" applyBorder="1" applyAlignment="1">
      <alignment/>
    </xf>
    <xf numFmtId="0" fontId="37" fillId="0" borderId="59" xfId="0" applyFont="1" applyBorder="1" applyAlignment="1" applyProtection="1">
      <alignment/>
      <protection/>
    </xf>
    <xf numFmtId="0" fontId="8" fillId="0" borderId="59" xfId="0" applyFont="1" applyBorder="1" applyAlignment="1" applyProtection="1">
      <alignment/>
      <protection/>
    </xf>
    <xf numFmtId="0" fontId="37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37" fillId="0" borderId="19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59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62" xfId="0" applyNumberFormat="1" applyFont="1" applyBorder="1" applyAlignment="1">
      <alignment horizontal="center" vertical="center" wrapText="1"/>
    </xf>
    <xf numFmtId="0" fontId="37" fillId="0" borderId="63" xfId="0" applyNumberFormat="1" applyFont="1" applyBorder="1" applyAlignment="1">
      <alignment horizontal="center" vertical="center" wrapText="1"/>
    </xf>
    <xf numFmtId="0" fontId="37" fillId="0" borderId="64" xfId="0" applyNumberFormat="1" applyFont="1" applyBorder="1" applyAlignment="1">
      <alignment horizontal="center" vertical="center" shrinkToFit="1"/>
    </xf>
    <xf numFmtId="0" fontId="37" fillId="0" borderId="65" xfId="0" applyNumberFormat="1" applyFont="1" applyBorder="1" applyAlignment="1">
      <alignment horizontal="center" vertical="center" shrinkToFit="1"/>
    </xf>
    <xf numFmtId="0" fontId="37" fillId="0" borderId="66" xfId="0" applyNumberFormat="1" applyFont="1" applyBorder="1" applyAlignment="1">
      <alignment horizontal="center" vertical="center" shrinkToFit="1"/>
    </xf>
    <xf numFmtId="0" fontId="37" fillId="0" borderId="67" xfId="0" applyNumberFormat="1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shrinkToFit="1"/>
    </xf>
    <xf numFmtId="0" fontId="8" fillId="0" borderId="68" xfId="0" applyNumberFormat="1" applyFont="1" applyBorder="1" applyAlignment="1">
      <alignment horizontal="center" vertical="center" wrapText="1" shrinkToFit="1"/>
    </xf>
    <xf numFmtId="0" fontId="36" fillId="0" borderId="21" xfId="0" applyFont="1" applyBorder="1" applyAlignment="1" applyProtection="1">
      <alignment/>
      <protection/>
    </xf>
    <xf numFmtId="0" fontId="36" fillId="0" borderId="21" xfId="0" applyFont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37" fillId="0" borderId="15" xfId="0" applyNumberFormat="1" applyFont="1" applyBorder="1" applyAlignment="1">
      <alignment horizontal="center" vertical="center" shrinkToFit="1"/>
    </xf>
    <xf numFmtId="0" fontId="37" fillId="0" borderId="46" xfId="0" applyNumberFormat="1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/>
    </xf>
    <xf numFmtId="0" fontId="37" fillId="0" borderId="62" xfId="0" applyNumberFormat="1" applyFont="1" applyBorder="1" applyAlignment="1">
      <alignment horizontal="center" vertical="center" wrapText="1" shrinkToFit="1"/>
    </xf>
    <xf numFmtId="0" fontId="37" fillId="0" borderId="69" xfId="0" applyNumberFormat="1" applyFont="1" applyBorder="1" applyAlignment="1">
      <alignment horizontal="center" vertical="center" wrapText="1" shrinkToFit="1"/>
    </xf>
    <xf numFmtId="0" fontId="37" fillId="0" borderId="62" xfId="0" applyNumberFormat="1" applyFont="1" applyBorder="1" applyAlignment="1">
      <alignment horizontal="center" vertical="center" shrinkToFit="1"/>
    </xf>
    <xf numFmtId="0" fontId="37" fillId="0" borderId="6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64" xfId="0" applyNumberFormat="1" applyFont="1" applyBorder="1" applyAlignment="1">
      <alignment horizontal="center" vertical="center" wrapText="1" shrinkToFit="1"/>
    </xf>
    <xf numFmtId="0" fontId="37" fillId="0" borderId="70" xfId="0" applyNumberFormat="1" applyFont="1" applyBorder="1" applyAlignment="1">
      <alignment horizontal="center" vertical="center" wrapText="1" shrinkToFit="1"/>
    </xf>
    <xf numFmtId="0" fontId="37" fillId="0" borderId="70" xfId="0" applyNumberFormat="1" applyFont="1" applyBorder="1" applyAlignment="1">
      <alignment horizontal="center" vertical="center" shrinkToFit="1"/>
    </xf>
    <xf numFmtId="0" fontId="37" fillId="0" borderId="71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 wrapText="1" shrinkToFit="1"/>
    </xf>
    <xf numFmtId="0" fontId="37" fillId="0" borderId="72" xfId="0" applyNumberFormat="1" applyFont="1" applyBorder="1" applyAlignment="1">
      <alignment horizontal="center" vertical="center" wrapText="1" shrinkToFit="1"/>
    </xf>
    <xf numFmtId="0" fontId="37" fillId="0" borderId="60" xfId="0" applyNumberFormat="1" applyFont="1" applyBorder="1" applyAlignment="1">
      <alignment horizontal="center" vertical="center" shrinkToFit="1"/>
    </xf>
    <xf numFmtId="0" fontId="37" fillId="0" borderId="72" xfId="0" applyNumberFormat="1" applyFont="1" applyBorder="1" applyAlignment="1">
      <alignment horizontal="center" vertical="center" shrinkToFit="1"/>
    </xf>
    <xf numFmtId="0" fontId="37" fillId="0" borderId="73" xfId="0" applyNumberFormat="1" applyFont="1" applyBorder="1" applyAlignment="1">
      <alignment horizontal="center" vertical="center" shrinkToFit="1"/>
    </xf>
    <xf numFmtId="0" fontId="37" fillId="0" borderId="20" xfId="0" applyNumberFormat="1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/>
    </xf>
    <xf numFmtId="0" fontId="4" fillId="0" borderId="62" xfId="0" applyNumberFormat="1" applyFont="1" applyBorder="1" applyAlignment="1">
      <alignment horizontal="center" vertical="center" textRotation="90" wrapText="1"/>
    </xf>
    <xf numFmtId="0" fontId="22" fillId="0" borderId="74" xfId="0" applyNumberFormat="1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/>
    </xf>
    <xf numFmtId="0" fontId="22" fillId="0" borderId="62" xfId="0" applyNumberFormat="1" applyFont="1" applyBorder="1" applyAlignment="1">
      <alignment horizontal="center" vertical="center"/>
    </xf>
    <xf numFmtId="0" fontId="22" fillId="0" borderId="69" xfId="0" applyNumberFormat="1" applyFont="1" applyBorder="1" applyAlignment="1">
      <alignment horizontal="center" vertical="center"/>
    </xf>
    <xf numFmtId="0" fontId="22" fillId="0" borderId="75" xfId="0" applyNumberFormat="1" applyFont="1" applyBorder="1" applyAlignment="1">
      <alignment horizontal="center" vertical="center"/>
    </xf>
    <xf numFmtId="0" fontId="22" fillId="0" borderId="68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1" fillId="0" borderId="76" xfId="0" applyFont="1" applyBorder="1" applyAlignment="1" applyProtection="1">
      <alignment horizontal="center"/>
      <protection/>
    </xf>
    <xf numFmtId="0" fontId="12" fillId="0" borderId="76" xfId="0" applyFont="1" applyBorder="1" applyAlignment="1" applyProtection="1">
      <alignment/>
      <protection/>
    </xf>
    <xf numFmtId="0" fontId="37" fillId="0" borderId="76" xfId="0" applyFont="1" applyBorder="1" applyAlignment="1">
      <alignment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81" xfId="0" applyNumberFormat="1" applyFont="1" applyBorder="1" applyAlignment="1">
      <alignment horizontal="center" vertical="center" wrapText="1"/>
    </xf>
    <xf numFmtId="0" fontId="37" fillId="0" borderId="55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7" fillId="0" borderId="81" xfId="0" applyNumberFormat="1" applyFont="1" applyBorder="1" applyAlignment="1">
      <alignment horizontal="center" vertical="center" wrapText="1" shrinkToFit="1"/>
    </xf>
    <xf numFmtId="0" fontId="37" fillId="0" borderId="55" xfId="0" applyNumberFormat="1" applyFont="1" applyBorder="1" applyAlignment="1">
      <alignment horizontal="center" vertical="center" wrapText="1" shrinkToFit="1"/>
    </xf>
    <xf numFmtId="0" fontId="37" fillId="0" borderId="81" xfId="0" applyNumberFormat="1" applyFont="1" applyBorder="1" applyAlignment="1">
      <alignment horizontal="center" vertical="center" shrinkToFit="1"/>
    </xf>
    <xf numFmtId="0" fontId="37" fillId="0" borderId="82" xfId="0" applyNumberFormat="1" applyFont="1" applyBorder="1" applyAlignment="1">
      <alignment horizontal="center" vertical="center" shrinkToFit="1"/>
    </xf>
    <xf numFmtId="0" fontId="37" fillId="0" borderId="81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37" fillId="0" borderId="76" xfId="0" applyFont="1" applyBorder="1" applyAlignment="1" applyProtection="1">
      <alignment/>
      <protection/>
    </xf>
    <xf numFmtId="0" fontId="8" fillId="0" borderId="76" xfId="0" applyFont="1" applyBorder="1" applyAlignment="1" applyProtection="1">
      <alignment/>
      <protection/>
    </xf>
    <xf numFmtId="0" fontId="8" fillId="0" borderId="76" xfId="0" applyFont="1" applyBorder="1" applyAlignment="1">
      <alignment/>
    </xf>
    <xf numFmtId="0" fontId="37" fillId="0" borderId="83" xfId="0" applyFont="1" applyBorder="1" applyAlignment="1">
      <alignment horizontal="center" vertical="center"/>
    </xf>
    <xf numFmtId="0" fontId="37" fillId="0" borderId="66" xfId="0" applyNumberFormat="1" applyFont="1" applyBorder="1" applyAlignment="1">
      <alignment horizontal="center" vertical="center" wrapText="1" shrinkToFit="1"/>
    </xf>
    <xf numFmtId="0" fontId="37" fillId="0" borderId="82" xfId="0" applyNumberFormat="1" applyFont="1" applyBorder="1" applyAlignment="1">
      <alignment horizontal="center" vertical="center" wrapText="1"/>
    </xf>
    <xf numFmtId="0" fontId="37" fillId="0" borderId="60" xfId="0" applyNumberFormat="1" applyFont="1" applyBorder="1" applyAlignment="1">
      <alignment horizontal="center" vertical="center" wrapText="1" shrinkToFit="1"/>
    </xf>
    <xf numFmtId="0" fontId="37" fillId="0" borderId="84" xfId="0" applyNumberFormat="1" applyFont="1" applyBorder="1" applyAlignment="1">
      <alignment horizontal="center" vertical="center" shrinkToFit="1"/>
    </xf>
    <xf numFmtId="0" fontId="8" fillId="0" borderId="69" xfId="0" applyNumberFormat="1" applyFont="1" applyBorder="1" applyAlignment="1">
      <alignment horizontal="center" vertical="center" shrinkToFit="1"/>
    </xf>
    <xf numFmtId="0" fontId="8" fillId="0" borderId="83" xfId="0" applyNumberFormat="1" applyFont="1" applyBorder="1" applyAlignment="1">
      <alignment horizontal="center" vertical="center" shrinkToFit="1"/>
    </xf>
    <xf numFmtId="0" fontId="37" fillId="0" borderId="14" xfId="0" applyNumberFormat="1" applyFont="1" applyBorder="1" applyAlignment="1">
      <alignment horizontal="center" vertical="center" shrinkToFit="1"/>
    </xf>
    <xf numFmtId="0" fontId="37" fillId="0" borderId="71" xfId="0" applyNumberFormat="1" applyFont="1" applyBorder="1" applyAlignment="1">
      <alignment horizontal="center" vertical="center" shrinkToFit="1"/>
    </xf>
    <xf numFmtId="0" fontId="8" fillId="0" borderId="85" xfId="0" applyNumberFormat="1" applyFont="1" applyBorder="1" applyAlignment="1">
      <alignment horizontal="center" vertical="center" shrinkToFit="1"/>
    </xf>
    <xf numFmtId="0" fontId="8" fillId="0" borderId="76" xfId="0" applyNumberFormat="1" applyFont="1" applyBorder="1" applyAlignment="1">
      <alignment horizontal="center" vertical="center" shrinkToFit="1"/>
    </xf>
    <xf numFmtId="0" fontId="37" fillId="0" borderId="65" xfId="0" applyFont="1" applyBorder="1" applyAlignment="1">
      <alignment horizontal="center" vertical="center"/>
    </xf>
    <xf numFmtId="0" fontId="8" fillId="0" borderId="86" xfId="0" applyNumberFormat="1" applyFont="1" applyBorder="1" applyAlignment="1">
      <alignment horizontal="center" vertical="center" shrinkToFit="1"/>
    </xf>
    <xf numFmtId="0" fontId="8" fillId="0" borderId="75" xfId="0" applyNumberFormat="1" applyFont="1" applyBorder="1" applyAlignment="1">
      <alignment horizontal="center" vertical="center" shrinkToFit="1"/>
    </xf>
    <xf numFmtId="0" fontId="8" fillId="0" borderId="82" xfId="0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textRotation="90" wrapText="1"/>
    </xf>
    <xf numFmtId="0" fontId="15" fillId="0" borderId="87" xfId="0" applyFont="1" applyBorder="1" applyAlignment="1">
      <alignment horizontal="center" vertical="center" textRotation="90"/>
    </xf>
    <xf numFmtId="0" fontId="4" fillId="0" borderId="88" xfId="0" applyFont="1" applyBorder="1" applyAlignment="1">
      <alignment horizontal="center" vertical="center" textRotation="90" wrapText="1"/>
    </xf>
    <xf numFmtId="0" fontId="30" fillId="0" borderId="29" xfId="0" applyFont="1" applyBorder="1" applyAlignment="1">
      <alignment horizontal="center" vertical="center" textRotation="90"/>
    </xf>
    <xf numFmtId="0" fontId="30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/>
    </xf>
    <xf numFmtId="0" fontId="37" fillId="0" borderId="77" xfId="0" applyNumberFormat="1" applyFont="1" applyBorder="1" applyAlignment="1">
      <alignment horizontal="center" vertical="center" wrapText="1" shrinkToFit="1"/>
    </xf>
    <xf numFmtId="0" fontId="37" fillId="0" borderId="78" xfId="0" applyNumberFormat="1" applyFont="1" applyBorder="1" applyAlignment="1">
      <alignment horizontal="center" vertical="center" wrapText="1" shrinkToFit="1"/>
    </xf>
    <xf numFmtId="0" fontId="37" fillId="0" borderId="89" xfId="0" applyNumberFormat="1" applyFont="1" applyBorder="1" applyAlignment="1">
      <alignment horizontal="center" vertical="center" wrapText="1" shrinkToFit="1"/>
    </xf>
    <xf numFmtId="0" fontId="8" fillId="0" borderId="90" xfId="0" applyFont="1" applyBorder="1" applyAlignment="1">
      <alignment horizontal="center" vertical="center" wrapText="1"/>
    </xf>
    <xf numFmtId="0" fontId="37" fillId="0" borderId="80" xfId="0" applyNumberFormat="1" applyFont="1" applyBorder="1" applyAlignment="1">
      <alignment horizontal="center" vertical="center" wrapText="1" shrinkToFit="1"/>
    </xf>
    <xf numFmtId="0" fontId="37" fillId="0" borderId="91" xfId="0" applyNumberFormat="1" applyFont="1" applyBorder="1" applyAlignment="1">
      <alignment horizontal="center" vertical="center" wrapText="1" shrinkToFit="1"/>
    </xf>
    <xf numFmtId="0" fontId="4" fillId="0" borderId="38" xfId="0" applyNumberFormat="1" applyFont="1" applyBorder="1" applyAlignment="1">
      <alignment horizontal="center" vertical="center" wrapText="1" shrinkToFit="1"/>
    </xf>
    <xf numFmtId="0" fontId="4" fillId="0" borderId="40" xfId="0" applyNumberFormat="1" applyFont="1" applyBorder="1" applyAlignment="1">
      <alignment horizontal="center" vertical="center" wrapText="1" shrinkToFit="1"/>
    </xf>
    <xf numFmtId="0" fontId="4" fillId="0" borderId="35" xfId="0" applyNumberFormat="1" applyFont="1" applyBorder="1" applyAlignment="1">
      <alignment horizontal="center" vertical="center" wrapText="1" shrinkToFit="1"/>
    </xf>
    <xf numFmtId="0" fontId="4" fillId="0" borderId="90" xfId="0" applyNumberFormat="1" applyFont="1" applyBorder="1" applyAlignment="1">
      <alignment horizontal="center" vertical="center" wrapText="1" shrinkToFit="1"/>
    </xf>
    <xf numFmtId="0" fontId="4" fillId="0" borderId="34" xfId="0" applyNumberFormat="1" applyFont="1" applyBorder="1" applyAlignment="1">
      <alignment horizontal="center" vertical="center" wrapText="1" shrinkToFit="1"/>
    </xf>
    <xf numFmtId="0" fontId="4" fillId="0" borderId="68" xfId="0" applyNumberFormat="1" applyFont="1" applyBorder="1" applyAlignment="1">
      <alignment horizontal="center" vertical="center" wrapText="1" shrinkToFit="1"/>
    </xf>
    <xf numFmtId="0" fontId="11" fillId="0" borderId="38" xfId="0" applyNumberFormat="1" applyFont="1" applyBorder="1" applyAlignment="1" applyProtection="1">
      <alignment horizontal="center" vertical="center"/>
      <protection/>
    </xf>
    <xf numFmtId="0" fontId="11" fillId="0" borderId="40" xfId="0" applyNumberFormat="1" applyFont="1" applyBorder="1" applyAlignment="1" applyProtection="1">
      <alignment horizontal="center" vertical="center"/>
      <protection/>
    </xf>
    <xf numFmtId="0" fontId="11" fillId="0" borderId="35" xfId="0" applyNumberFormat="1" applyFont="1" applyBorder="1" applyAlignment="1" applyProtection="1">
      <alignment horizontal="center" vertical="center"/>
      <protection/>
    </xf>
    <xf numFmtId="0" fontId="11" fillId="0" borderId="90" xfId="0" applyNumberFormat="1" applyFont="1" applyBorder="1" applyAlignment="1" applyProtection="1">
      <alignment horizontal="center" vertical="center"/>
      <protection/>
    </xf>
    <xf numFmtId="0" fontId="11" fillId="0" borderId="68" xfId="0" applyNumberFormat="1" applyFont="1" applyBorder="1" applyAlignment="1" applyProtection="1">
      <alignment horizontal="center" vertical="center"/>
      <protection/>
    </xf>
    <xf numFmtId="0" fontId="11" fillId="0" borderId="74" xfId="0" applyNumberFormat="1" applyFont="1" applyBorder="1" applyAlignment="1" applyProtection="1">
      <alignment horizontal="center" vertical="center"/>
      <protection/>
    </xf>
    <xf numFmtId="0" fontId="11" fillId="0" borderId="39" xfId="0" applyNumberFormat="1" applyFont="1" applyBorder="1" applyAlignment="1" applyProtection="1">
      <alignment horizontal="center" vertical="center"/>
      <protection/>
    </xf>
    <xf numFmtId="0" fontId="11" fillId="0" borderId="52" xfId="0" applyNumberFormat="1" applyFont="1" applyBorder="1" applyAlignment="1" applyProtection="1">
      <alignment horizontal="center" vertical="center"/>
      <protection/>
    </xf>
    <xf numFmtId="0" fontId="11" fillId="0" borderId="34" xfId="0" applyNumberFormat="1" applyFont="1" applyBorder="1" applyAlignment="1" applyProtection="1">
      <alignment horizontal="center" vertical="center"/>
      <protection/>
    </xf>
    <xf numFmtId="0" fontId="4" fillId="0" borderId="92" xfId="0" applyNumberFormat="1" applyFont="1" applyBorder="1" applyAlignment="1">
      <alignment horizontal="center" vertical="center" wrapText="1" shrinkToFit="1"/>
    </xf>
    <xf numFmtId="0" fontId="4" fillId="0" borderId="93" xfId="0" applyNumberFormat="1" applyFont="1" applyBorder="1" applyAlignment="1">
      <alignment horizontal="center" vertical="center" wrapText="1" shrinkToFit="1"/>
    </xf>
    <xf numFmtId="0" fontId="4" fillId="0" borderId="87" xfId="0" applyNumberFormat="1" applyFont="1" applyBorder="1" applyAlignment="1">
      <alignment horizontal="center" vertical="center" wrapText="1" shrinkToFit="1"/>
    </xf>
    <xf numFmtId="0" fontId="4" fillId="0" borderId="94" xfId="0" applyNumberFormat="1" applyFont="1" applyBorder="1" applyAlignment="1">
      <alignment horizontal="center" vertical="center" wrapText="1" shrinkToFit="1"/>
    </xf>
    <xf numFmtId="0" fontId="4" fillId="0" borderId="16" xfId="0" applyNumberFormat="1" applyFont="1" applyBorder="1" applyAlignment="1">
      <alignment horizontal="center" vertical="center" wrapText="1" shrinkToFit="1"/>
    </xf>
    <xf numFmtId="0" fontId="4" fillId="0" borderId="95" xfId="0" applyNumberFormat="1" applyFont="1" applyBorder="1" applyAlignment="1">
      <alignment horizontal="center" vertical="center" wrapText="1" shrinkToFit="1"/>
    </xf>
    <xf numFmtId="0" fontId="4" fillId="0" borderId="96" xfId="0" applyNumberFormat="1" applyFont="1" applyBorder="1" applyAlignment="1">
      <alignment horizontal="center" vertical="center" wrapText="1" shrinkToFit="1"/>
    </xf>
    <xf numFmtId="49" fontId="33" fillId="0" borderId="0" xfId="0" applyNumberFormat="1" applyFont="1" applyBorder="1" applyAlignment="1">
      <alignment horizontal="left" vertical="justify"/>
    </xf>
    <xf numFmtId="0" fontId="12" fillId="0" borderId="9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4" fillId="0" borderId="101" xfId="0" applyFont="1" applyBorder="1" applyAlignment="1" applyProtection="1">
      <alignment horizontal="center"/>
      <protection/>
    </xf>
    <xf numFmtId="0" fontId="11" fillId="0" borderId="97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98" xfId="0" applyNumberFormat="1" applyFont="1" applyBorder="1" applyAlignment="1">
      <alignment horizontal="center" vertical="center"/>
    </xf>
    <xf numFmtId="0" fontId="11" fillId="0" borderId="9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00" xfId="0" applyNumberFormat="1" applyFont="1" applyBorder="1" applyAlignment="1">
      <alignment horizontal="center" vertical="center"/>
    </xf>
    <xf numFmtId="0" fontId="11" fillId="0" borderId="102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103" xfId="0" applyNumberFormat="1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37" fillId="0" borderId="97" xfId="0" applyNumberFormat="1" applyFont="1" applyBorder="1" applyAlignment="1">
      <alignment horizontal="left" vertical="center" wrapText="1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98" xfId="0" applyFont="1" applyBorder="1" applyAlignment="1">
      <alignment horizontal="left" vertical="center" shrinkToFit="1"/>
    </xf>
    <xf numFmtId="0" fontId="37" fillId="0" borderId="97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0" fontId="37" fillId="0" borderId="49" xfId="0" applyNumberFormat="1" applyFont="1" applyBorder="1" applyAlignment="1">
      <alignment horizontal="left" vertical="center" wrapText="1" shrinkToFit="1"/>
    </xf>
    <xf numFmtId="0" fontId="37" fillId="0" borderId="98" xfId="0" applyNumberFormat="1" applyFont="1" applyBorder="1" applyAlignment="1">
      <alignment horizontal="left" vertical="center" wrapText="1" shrinkToFit="1"/>
    </xf>
    <xf numFmtId="0" fontId="37" fillId="0" borderId="9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04" xfId="0" applyNumberFormat="1" applyFont="1" applyBorder="1" applyAlignment="1">
      <alignment horizontal="left" vertical="center" wrapText="1" shrinkToFit="1"/>
    </xf>
    <xf numFmtId="0" fontId="37" fillId="0" borderId="29" xfId="0" applyNumberFormat="1" applyFont="1" applyBorder="1" applyAlignment="1">
      <alignment horizontal="left" vertical="center" wrapText="1" shrinkToFit="1"/>
    </xf>
    <xf numFmtId="0" fontId="37" fillId="0" borderId="75" xfId="0" applyNumberFormat="1" applyFont="1" applyBorder="1" applyAlignment="1">
      <alignment horizontal="left" vertical="center" wrapText="1" shrinkToFit="1"/>
    </xf>
    <xf numFmtId="0" fontId="11" fillId="0" borderId="10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8" fillId="0" borderId="102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wrapText="1" shrinkToFit="1"/>
    </xf>
    <xf numFmtId="0" fontId="8" fillId="0" borderId="103" xfId="0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0" borderId="4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49" fontId="11" fillId="0" borderId="105" xfId="0" applyNumberFormat="1" applyFont="1" applyBorder="1" applyAlignment="1">
      <alignment horizontal="center" vertical="center" wrapText="1"/>
    </xf>
    <xf numFmtId="49" fontId="11" fillId="0" borderId="87" xfId="0" applyNumberFormat="1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49" fontId="11" fillId="0" borderId="10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104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0" fontId="39" fillId="0" borderId="29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105" xfId="0" applyNumberFormat="1" applyFont="1" applyBorder="1" applyAlignment="1">
      <alignment horizontal="center" vertical="center" wrapText="1"/>
    </xf>
    <xf numFmtId="0" fontId="11" fillId="0" borderId="96" xfId="0" applyNumberFormat="1" applyFont="1" applyBorder="1" applyAlignment="1">
      <alignment horizontal="center" vertical="center"/>
    </xf>
    <xf numFmtId="0" fontId="11" fillId="0" borderId="106" xfId="0" applyNumberFormat="1" applyFont="1" applyBorder="1" applyAlignment="1">
      <alignment horizontal="center" vertical="center"/>
    </xf>
    <xf numFmtId="0" fontId="11" fillId="0" borderId="76" xfId="0" applyNumberFormat="1" applyFont="1" applyBorder="1" applyAlignment="1">
      <alignment horizontal="center" vertical="center"/>
    </xf>
    <xf numFmtId="0" fontId="11" fillId="0" borderId="104" xfId="0" applyNumberFormat="1" applyFont="1" applyBorder="1" applyAlignment="1">
      <alignment horizontal="center" vertical="center"/>
    </xf>
    <xf numFmtId="0" fontId="11" fillId="0" borderId="7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 vertical="top"/>
    </xf>
    <xf numFmtId="0" fontId="42" fillId="0" borderId="102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103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49" fontId="39" fillId="0" borderId="2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94" xfId="0" applyNumberFormat="1" applyFont="1" applyBorder="1" applyAlignment="1">
      <alignment horizontal="center" vertical="center" textRotation="90" wrapText="1"/>
    </xf>
    <xf numFmtId="0" fontId="4" fillId="0" borderId="89" xfId="0" applyNumberFormat="1" applyFont="1" applyBorder="1" applyAlignment="1">
      <alignment horizontal="center" vertical="center" textRotation="90" wrapText="1"/>
    </xf>
    <xf numFmtId="0" fontId="4" fillId="0" borderId="83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26" xfId="0" applyNumberFormat="1" applyFont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left" wrapText="1"/>
    </xf>
    <xf numFmtId="0" fontId="37" fillId="0" borderId="107" xfId="0" applyFont="1" applyFill="1" applyBorder="1" applyAlignment="1" applyProtection="1">
      <alignment horizontal="left" vertical="center" wrapText="1"/>
      <protection/>
    </xf>
    <xf numFmtId="0" fontId="37" fillId="0" borderId="44" xfId="0" applyFont="1" applyFill="1" applyBorder="1" applyAlignment="1" applyProtection="1">
      <alignment horizontal="left" vertical="center" wrapText="1"/>
      <protection/>
    </xf>
    <xf numFmtId="0" fontId="37" fillId="0" borderId="46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39" fillId="0" borderId="3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8" fillId="0" borderId="10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1" fillId="0" borderId="82" xfId="0" applyNumberFormat="1" applyFont="1" applyBorder="1" applyAlignment="1">
      <alignment horizontal="center" vertical="center" textRotation="90" wrapText="1"/>
    </xf>
    <xf numFmtId="0" fontId="11" fillId="0" borderId="108" xfId="0" applyNumberFormat="1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/>
    </xf>
    <xf numFmtId="0" fontId="21" fillId="0" borderId="75" xfId="0" applyFont="1" applyBorder="1" applyAlignment="1">
      <alignment/>
    </xf>
    <xf numFmtId="49" fontId="4" fillId="0" borderId="62" xfId="0" applyNumberFormat="1" applyFont="1" applyBorder="1" applyAlignment="1">
      <alignment horizontal="center" vertical="center" textRotation="90" wrapText="1"/>
    </xf>
    <xf numFmtId="49" fontId="4" fillId="0" borderId="109" xfId="0" applyNumberFormat="1" applyFont="1" applyBorder="1" applyAlignment="1">
      <alignment horizontal="center" vertical="center" textRotation="90" wrapText="1"/>
    </xf>
    <xf numFmtId="49" fontId="4" fillId="0" borderId="62" xfId="0" applyNumberFormat="1" applyFont="1" applyBorder="1" applyAlignment="1">
      <alignment horizontal="center" vertical="center" textRotation="90"/>
    </xf>
    <xf numFmtId="49" fontId="4" fillId="0" borderId="109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8" fillId="0" borderId="74" xfId="0" applyFont="1" applyBorder="1" applyAlignment="1">
      <alignment horizontal="right" vertical="center" shrinkToFit="1"/>
    </xf>
    <xf numFmtId="0" fontId="19" fillId="0" borderId="35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4" fillId="0" borderId="49" xfId="0" applyFont="1" applyBorder="1" applyAlignment="1">
      <alignment horizontal="center" vertical="top" wrapText="1"/>
    </xf>
    <xf numFmtId="0" fontId="8" fillId="0" borderId="7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right"/>
      <protection/>
    </xf>
    <xf numFmtId="0" fontId="8" fillId="0" borderId="68" xfId="0" applyFont="1" applyBorder="1" applyAlignment="1" applyProtection="1">
      <alignment horizontal="right"/>
      <protection/>
    </xf>
    <xf numFmtId="0" fontId="4" fillId="0" borderId="11" xfId="0" applyNumberFormat="1" applyFont="1" applyBorder="1" applyAlignment="1">
      <alignment horizontal="center" vertical="center" textRotation="90"/>
    </xf>
    <xf numFmtId="0" fontId="4" fillId="0" borderId="1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81" xfId="0" applyNumberFormat="1" applyFont="1" applyBorder="1" applyAlignment="1">
      <alignment horizontal="center" vertical="center" wrapText="1"/>
    </xf>
    <xf numFmtId="0" fontId="9" fillId="0" borderId="7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textRotation="90" wrapText="1"/>
    </xf>
    <xf numFmtId="0" fontId="22" fillId="0" borderId="74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8" fillId="0" borderId="105" xfId="0" applyNumberFormat="1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1" fillId="0" borderId="8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37" fillId="0" borderId="72" xfId="0" applyFont="1" applyFill="1" applyBorder="1" applyAlignment="1" applyProtection="1">
      <alignment horizontal="left" vertical="center" wrapText="1"/>
      <protection/>
    </xf>
    <xf numFmtId="0" fontId="18" fillId="0" borderId="94" xfId="0" applyFont="1" applyBorder="1" applyAlignment="1">
      <alignment horizontal="center" vertical="center" textRotation="90"/>
    </xf>
    <xf numFmtId="0" fontId="18" fillId="0" borderId="89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left" vertical="center"/>
    </xf>
    <xf numFmtId="0" fontId="8" fillId="0" borderId="74" xfId="0" applyFont="1" applyBorder="1" applyAlignment="1" applyProtection="1">
      <alignment horizontal="center" wrapText="1"/>
      <protection/>
    </xf>
    <xf numFmtId="0" fontId="8" fillId="0" borderId="35" xfId="0" applyFont="1" applyBorder="1" applyAlignment="1" applyProtection="1">
      <alignment horizontal="center" wrapText="1"/>
      <protection/>
    </xf>
    <xf numFmtId="0" fontId="8" fillId="0" borderId="68" xfId="0" applyFont="1" applyBorder="1" applyAlignment="1" applyProtection="1">
      <alignment horizontal="center" wrapText="1"/>
      <protection/>
    </xf>
    <xf numFmtId="0" fontId="8" fillId="0" borderId="99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100" xfId="0" applyFont="1" applyBorder="1" applyAlignment="1">
      <alignment horizontal="left" vertical="center" wrapText="1" shrinkToFit="1"/>
    </xf>
    <xf numFmtId="0" fontId="8" fillId="0" borderId="104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75" xfId="0" applyFont="1" applyFill="1" applyBorder="1" applyAlignment="1" applyProtection="1">
      <alignment horizontal="center" wrapText="1"/>
      <protection/>
    </xf>
    <xf numFmtId="0" fontId="20" fillId="0" borderId="7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/>
    </xf>
    <xf numFmtId="0" fontId="21" fillId="0" borderId="111" xfId="0" applyFont="1" applyBorder="1" applyAlignment="1">
      <alignment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right" vertical="center" wrapText="1" shrinkToFi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105" xfId="0" applyNumberFormat="1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8" fillId="0" borderId="29" xfId="0" applyNumberFormat="1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/>
    </xf>
    <xf numFmtId="0" fontId="8" fillId="0" borderId="9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00" xfId="0" applyFont="1" applyBorder="1" applyAlignment="1">
      <alignment horizontal="right" vertical="center"/>
    </xf>
    <xf numFmtId="0" fontId="8" fillId="0" borderId="7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68" xfId="0" applyFont="1" applyBorder="1" applyAlignment="1">
      <alignment/>
    </xf>
    <xf numFmtId="0" fontId="8" fillId="0" borderId="9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/>
    </xf>
    <xf numFmtId="0" fontId="4" fillId="0" borderId="7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2" fillId="0" borderId="8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7" fillId="0" borderId="102" xfId="0" applyNumberFormat="1" applyFont="1" applyBorder="1" applyAlignment="1">
      <alignment horizontal="left" vertical="center" wrapText="1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103" xfId="0" applyFont="1" applyBorder="1" applyAlignment="1">
      <alignment horizontal="left" vertical="center" shrinkToFit="1"/>
    </xf>
    <xf numFmtId="49" fontId="4" fillId="0" borderId="82" xfId="0" applyNumberFormat="1" applyFont="1" applyBorder="1" applyAlignment="1">
      <alignment horizontal="center" vertical="center" textRotation="90" wrapText="1"/>
    </xf>
    <xf numFmtId="49" fontId="4" fillId="0" borderId="108" xfId="0" applyNumberFormat="1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center" textRotation="90"/>
    </xf>
    <xf numFmtId="0" fontId="11" fillId="0" borderId="26" xfId="0" applyNumberFormat="1" applyFont="1" applyBorder="1" applyAlignment="1">
      <alignment horizontal="center" vertical="center" textRotation="90"/>
    </xf>
    <xf numFmtId="0" fontId="11" fillId="0" borderId="112" xfId="0" applyNumberFormat="1" applyFont="1" applyBorder="1" applyAlignment="1">
      <alignment horizontal="center" vertical="center"/>
    </xf>
    <xf numFmtId="0" fontId="11" fillId="0" borderId="113" xfId="0" applyNumberFormat="1" applyFont="1" applyBorder="1" applyAlignment="1">
      <alignment horizontal="center" vertical="center"/>
    </xf>
    <xf numFmtId="0" fontId="11" fillId="0" borderId="114" xfId="0" applyNumberFormat="1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6" xfId="0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 textRotation="90" wrapText="1"/>
    </xf>
    <xf numFmtId="49" fontId="4" fillId="0" borderId="62" xfId="0" applyNumberFormat="1" applyFont="1" applyFill="1" applyBorder="1" applyAlignment="1">
      <alignment horizontal="center" vertical="center" textRotation="90" wrapText="1"/>
    </xf>
    <xf numFmtId="49" fontId="4" fillId="0" borderId="117" xfId="0" applyNumberFormat="1" applyFont="1" applyFill="1" applyBorder="1" applyAlignment="1">
      <alignment horizontal="center" vertical="center" textRotation="90" wrapText="1"/>
    </xf>
    <xf numFmtId="0" fontId="4" fillId="0" borderId="118" xfId="0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textRotation="90" wrapText="1"/>
    </xf>
    <xf numFmtId="0" fontId="11" fillId="0" borderId="120" xfId="0" applyNumberFormat="1" applyFont="1" applyBorder="1" applyAlignment="1">
      <alignment horizontal="center" vertical="center"/>
    </xf>
    <xf numFmtId="0" fontId="11" fillId="0" borderId="121" xfId="0" applyNumberFormat="1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vertical="center" wrapText="1"/>
    </xf>
    <xf numFmtId="0" fontId="37" fillId="0" borderId="121" xfId="0" applyNumberFormat="1" applyFont="1" applyBorder="1" applyAlignment="1">
      <alignment horizontal="left" vertical="center" wrapText="1" shrinkToFit="1"/>
    </xf>
    <xf numFmtId="0" fontId="11" fillId="0" borderId="122" xfId="0" applyNumberFormat="1" applyFont="1" applyBorder="1" applyAlignment="1">
      <alignment horizontal="center" vertical="center"/>
    </xf>
    <xf numFmtId="0" fontId="11" fillId="0" borderId="123" xfId="0" applyNumberFormat="1" applyFont="1" applyBorder="1" applyAlignment="1">
      <alignment horizontal="center" vertical="center"/>
    </xf>
    <xf numFmtId="0" fontId="11" fillId="0" borderId="12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11" fillId="0" borderId="123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27" fillId="0" borderId="121" xfId="0" applyFont="1" applyBorder="1" applyAlignment="1">
      <alignment horizontal="center" vertical="center"/>
    </xf>
    <xf numFmtId="0" fontId="11" fillId="0" borderId="120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1" fillId="0" borderId="121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right" vertical="center" wrapText="1" shrinkToFit="1"/>
    </xf>
    <xf numFmtId="0" fontId="19" fillId="0" borderId="51" xfId="0" applyFont="1" applyBorder="1" applyAlignment="1">
      <alignment vertical="center"/>
    </xf>
    <xf numFmtId="0" fontId="19" fillId="0" borderId="51" xfId="0" applyFont="1" applyBorder="1" applyAlignment="1">
      <alignment/>
    </xf>
    <xf numFmtId="0" fontId="30" fillId="0" borderId="10" xfId="0" applyFont="1" applyBorder="1" applyAlignment="1">
      <alignment horizontal="left" vertical="top"/>
    </xf>
    <xf numFmtId="0" fontId="8" fillId="0" borderId="125" xfId="0" applyFont="1" applyBorder="1" applyAlignment="1">
      <alignment horizontal="left" vertical="center" wrapText="1" shrinkToFit="1"/>
    </xf>
    <xf numFmtId="0" fontId="13" fillId="0" borderId="0" xfId="0" applyFont="1" applyAlignment="1">
      <alignment horizontal="left" vertical="center"/>
    </xf>
    <xf numFmtId="0" fontId="37" fillId="0" borderId="19" xfId="0" applyNumberFormat="1" applyFont="1" applyBorder="1" applyAlignment="1">
      <alignment horizontal="left" vertical="center" wrapText="1" shrinkToFit="1"/>
    </xf>
    <xf numFmtId="0" fontId="37" fillId="0" borderId="125" xfId="0" applyNumberFormat="1" applyFont="1" applyBorder="1" applyAlignment="1">
      <alignment horizontal="left" vertical="center" wrapText="1" shrinkToFit="1"/>
    </xf>
    <xf numFmtId="0" fontId="11" fillId="0" borderId="1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11" fillId="0" borderId="126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1" fillId="0" borderId="127" xfId="0" applyNumberFormat="1" applyFont="1" applyBorder="1" applyAlignment="1">
      <alignment horizontal="center" vertical="center"/>
    </xf>
    <xf numFmtId="0" fontId="11" fillId="0" borderId="128" xfId="0" applyNumberFormat="1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shrinkToFit="1"/>
    </xf>
    <xf numFmtId="0" fontId="19" fillId="0" borderId="125" xfId="0" applyFont="1" applyBorder="1" applyAlignment="1">
      <alignment horizontal="left" vertical="center" shrinkToFit="1"/>
    </xf>
    <xf numFmtId="0" fontId="8" fillId="0" borderId="36" xfId="0" applyFont="1" applyBorder="1" applyAlignment="1" applyProtection="1">
      <alignment horizontal="center" wrapText="1"/>
      <protection/>
    </xf>
    <xf numFmtId="0" fontId="8" fillId="0" borderId="51" xfId="0" applyFont="1" applyBorder="1" applyAlignment="1" applyProtection="1">
      <alignment horizontal="center" wrapText="1"/>
      <protection/>
    </xf>
    <xf numFmtId="0" fontId="8" fillId="0" borderId="125" xfId="0" applyFont="1" applyBorder="1" applyAlignment="1">
      <alignment horizontal="left" vertical="center" wrapText="1"/>
    </xf>
    <xf numFmtId="0" fontId="37" fillId="0" borderId="54" xfId="0" applyNumberFormat="1" applyFont="1" applyBorder="1" applyAlignment="1">
      <alignment horizontal="left" vertical="center" wrapText="1" shrinkToFit="1"/>
    </xf>
    <xf numFmtId="0" fontId="19" fillId="0" borderId="130" xfId="0" applyFont="1" applyBorder="1" applyAlignment="1">
      <alignment horizontal="left" vertical="center" shrinkToFit="1"/>
    </xf>
    <xf numFmtId="0" fontId="8" fillId="0" borderId="130" xfId="0" applyFont="1" applyBorder="1" applyAlignment="1">
      <alignment horizontal="left" vertical="center" wrapText="1" shrinkToFit="1"/>
    </xf>
    <xf numFmtId="0" fontId="19" fillId="0" borderId="121" xfId="0" applyFont="1" applyBorder="1" applyAlignment="1">
      <alignment horizontal="left" vertical="center" shrinkToFit="1"/>
    </xf>
    <xf numFmtId="0" fontId="37" fillId="0" borderId="47" xfId="0" applyFont="1" applyFill="1" applyBorder="1" applyAlignment="1" applyProtection="1">
      <alignment horizontal="left" vertical="center" wrapText="1"/>
      <protection/>
    </xf>
    <xf numFmtId="0" fontId="8" fillId="0" borderId="11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4" fillId="0" borderId="110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0" fontId="22" fillId="0" borderId="36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131" xfId="0" applyNumberFormat="1" applyFont="1" applyFill="1" applyBorder="1" applyAlignment="1">
      <alignment horizontal="center" vertical="center" textRotation="90" wrapText="1"/>
    </xf>
    <xf numFmtId="0" fontId="18" fillId="0" borderId="1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13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 applyProtection="1">
      <alignment horizontal="center" wrapText="1"/>
      <protection/>
    </xf>
    <xf numFmtId="0" fontId="4" fillId="0" borderId="64" xfId="0" applyNumberFormat="1" applyFont="1" applyFill="1" applyBorder="1" applyAlignment="1">
      <alignment horizontal="center" vertical="center" textRotation="90" wrapText="1"/>
    </xf>
    <xf numFmtId="0" fontId="4" fillId="0" borderId="62" xfId="0" applyNumberFormat="1" applyFont="1" applyFill="1" applyBorder="1" applyAlignment="1">
      <alignment horizontal="center" vertical="center" textRotation="90" wrapText="1"/>
    </xf>
    <xf numFmtId="0" fontId="11" fillId="0" borderId="118" xfId="0" applyNumberFormat="1" applyFont="1" applyBorder="1" applyAlignment="1">
      <alignment horizontal="center" vertical="center" textRotation="90"/>
    </xf>
    <xf numFmtId="0" fontId="11" fillId="0" borderId="134" xfId="0" applyNumberFormat="1" applyFont="1" applyBorder="1" applyAlignment="1">
      <alignment horizontal="center" vertical="center" textRotation="90"/>
    </xf>
    <xf numFmtId="49" fontId="4" fillId="0" borderId="64" xfId="0" applyNumberFormat="1" applyFont="1" applyFill="1" applyBorder="1" applyAlignment="1">
      <alignment horizontal="center" vertical="center" textRotation="90"/>
    </xf>
    <xf numFmtId="49" fontId="4" fillId="0" borderId="62" xfId="0" applyNumberFormat="1" applyFont="1" applyFill="1" applyBorder="1" applyAlignment="1">
      <alignment horizontal="center" vertical="center" textRotation="90"/>
    </xf>
    <xf numFmtId="49" fontId="4" fillId="0" borderId="117" xfId="0" applyNumberFormat="1" applyFont="1" applyFill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/>
    </xf>
    <xf numFmtId="0" fontId="18" fillId="0" borderId="135" xfId="0" applyFont="1" applyBorder="1" applyAlignment="1">
      <alignment horizontal="center" vertical="center" textRotation="90"/>
    </xf>
    <xf numFmtId="0" fontId="18" fillId="0" borderId="134" xfId="0" applyFont="1" applyBorder="1" applyAlignment="1">
      <alignment horizontal="center" vertical="center" textRotation="90"/>
    </xf>
    <xf numFmtId="0" fontId="8" fillId="0" borderId="11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6" xfId="0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9" fontId="11" fillId="0" borderId="1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32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right" vertical="center" shrinkToFit="1"/>
    </xf>
    <xf numFmtId="0" fontId="19" fillId="0" borderId="137" xfId="0" applyFont="1" applyBorder="1" applyAlignment="1">
      <alignment vertical="center"/>
    </xf>
    <xf numFmtId="0" fontId="19" fillId="0" borderId="138" xfId="0" applyFont="1" applyBorder="1" applyAlignment="1">
      <alignment vertical="center"/>
    </xf>
    <xf numFmtId="0" fontId="8" fillId="0" borderId="36" xfId="0" applyFont="1" applyBorder="1" applyAlignment="1" applyProtection="1">
      <alignment horizontal="right"/>
      <protection/>
    </xf>
    <xf numFmtId="0" fontId="8" fillId="0" borderId="51" xfId="0" applyFont="1" applyBorder="1" applyAlignment="1" applyProtection="1">
      <alignment horizontal="right"/>
      <protection/>
    </xf>
    <xf numFmtId="0" fontId="4" fillId="0" borderId="118" xfId="0" applyNumberFormat="1" applyFont="1" applyFill="1" applyBorder="1" applyAlignment="1">
      <alignment horizontal="center" vertical="center" textRotation="90"/>
    </xf>
    <xf numFmtId="0" fontId="4" fillId="0" borderId="134" xfId="0" applyNumberFormat="1" applyFont="1" applyFill="1" applyBorder="1" applyAlignment="1">
      <alignment horizontal="center" vertical="center" textRotation="90"/>
    </xf>
    <xf numFmtId="0" fontId="4" fillId="0" borderId="70" xfId="0" applyNumberFormat="1" applyFont="1" applyBorder="1" applyAlignment="1">
      <alignment horizontal="center" vertical="center" textRotation="90" wrapText="1"/>
    </xf>
    <xf numFmtId="0" fontId="4" fillId="0" borderId="69" xfId="0" applyNumberFormat="1" applyFont="1" applyBorder="1" applyAlignment="1">
      <alignment horizontal="center" vertical="center" textRotation="90"/>
    </xf>
    <xf numFmtId="0" fontId="4" fillId="0" borderId="1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37" fillId="0" borderId="125" xfId="0" applyFont="1" applyBorder="1" applyAlignment="1">
      <alignment horizontal="left" vertical="center" wrapText="1"/>
    </xf>
    <xf numFmtId="0" fontId="37" fillId="0" borderId="133" xfId="0" applyNumberFormat="1" applyFont="1" applyBorder="1" applyAlignment="1">
      <alignment horizontal="left" vertical="center" wrapText="1" shrinkToFit="1"/>
    </xf>
    <xf numFmtId="0" fontId="24" fillId="0" borderId="51" xfId="0" applyFont="1" applyBorder="1" applyAlignment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42" fillId="0" borderId="130" xfId="0" applyFont="1" applyFill="1" applyBorder="1" applyAlignment="1">
      <alignment horizontal="left" vertical="center" wrapText="1"/>
    </xf>
    <xf numFmtId="0" fontId="37" fillId="0" borderId="45" xfId="0" applyFont="1" applyFill="1" applyBorder="1" applyAlignment="1" applyProtection="1">
      <alignment horizontal="left" vertical="center" wrapText="1"/>
      <protection/>
    </xf>
    <xf numFmtId="0" fontId="8" fillId="0" borderId="1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1" xfId="0" applyFont="1" applyBorder="1" applyAlignment="1">
      <alignment horizontal="right" vertical="center"/>
    </xf>
    <xf numFmtId="0" fontId="8" fillId="0" borderId="139" xfId="0" applyFont="1" applyBorder="1" applyAlignment="1">
      <alignment horizontal="right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4" fillId="0" borderId="140" xfId="0" applyNumberFormat="1" applyFont="1" applyFill="1" applyBorder="1" applyAlignment="1">
      <alignment horizontal="center" vertical="center" textRotation="90" wrapText="1"/>
    </xf>
    <xf numFmtId="0" fontId="4" fillId="0" borderId="63" xfId="0" applyNumberFormat="1" applyFont="1" applyFill="1" applyBorder="1" applyAlignment="1">
      <alignment horizontal="center" vertical="center" textRotation="90" wrapText="1"/>
    </xf>
    <xf numFmtId="49" fontId="4" fillId="0" borderId="118" xfId="0" applyNumberFormat="1" applyFont="1" applyFill="1" applyBorder="1" applyAlignment="1">
      <alignment horizontal="center" vertical="center" textRotation="90" wrapText="1"/>
    </xf>
    <xf numFmtId="49" fontId="4" fillId="0" borderId="134" xfId="0" applyNumberFormat="1" applyFont="1" applyFill="1" applyBorder="1" applyAlignment="1">
      <alignment horizontal="center" vertical="center" textRotation="90" wrapText="1"/>
    </xf>
    <xf numFmtId="49" fontId="4" fillId="0" borderId="119" xfId="0" applyNumberFormat="1" applyFont="1" applyFill="1" applyBorder="1" applyAlignment="1">
      <alignment horizontal="center" vertical="center" textRotation="90" wrapText="1"/>
    </xf>
    <xf numFmtId="0" fontId="11" fillId="0" borderId="115" xfId="0" applyNumberFormat="1" applyFont="1" applyBorder="1" applyAlignment="1">
      <alignment horizontal="center" vertical="center" wrapText="1"/>
    </xf>
    <xf numFmtId="0" fontId="11" fillId="0" borderId="116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13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6" xfId="0" applyNumberFormat="1" applyFont="1" applyFill="1" applyBorder="1" applyAlignment="1">
      <alignment horizontal="center" vertical="center"/>
    </xf>
    <xf numFmtId="0" fontId="11" fillId="0" borderId="132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39" fillId="0" borderId="29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27" fillId="0" borderId="142" xfId="0" applyFont="1" applyFill="1" applyBorder="1" applyAlignment="1">
      <alignment horizontal="center" vertical="center"/>
    </xf>
    <xf numFmtId="0" fontId="27" fillId="0" borderId="143" xfId="0" applyFont="1" applyFill="1" applyBorder="1" applyAlignment="1">
      <alignment horizontal="center" vertical="center"/>
    </xf>
    <xf numFmtId="49" fontId="39" fillId="0" borderId="2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352425</xdr:colOff>
      <xdr:row>1</xdr:row>
      <xdr:rowOff>38100</xdr:rowOff>
    </xdr:from>
    <xdr:to>
      <xdr:col>19</xdr:col>
      <xdr:colOff>1704975</xdr:colOff>
      <xdr:row>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13620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352425</xdr:colOff>
      <xdr:row>1</xdr:row>
      <xdr:rowOff>38100</xdr:rowOff>
    </xdr:from>
    <xdr:to>
      <xdr:col>19</xdr:col>
      <xdr:colOff>1704975</xdr:colOff>
      <xdr:row>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13620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78"/>
  <sheetViews>
    <sheetView tabSelected="1" zoomScale="25" zoomScaleNormal="25" zoomScaleSheetLayoutView="25" zoomScalePageLayoutView="0" workbookViewId="0" topLeftCell="A1">
      <selection activeCell="AE98" sqref="AE97:AE98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60.37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1" width="12.75390625" style="6" customWidth="1"/>
    <col min="32" max="32" width="17.875" style="6" customWidth="1"/>
    <col min="33" max="34" width="17.625" style="6" customWidth="1"/>
    <col min="35" max="35" width="10.75390625" style="6" customWidth="1"/>
    <col min="36" max="36" width="14.125" style="6" customWidth="1"/>
    <col min="37" max="37" width="14.00390625" style="6" customWidth="1"/>
    <col min="38" max="38" width="11.75390625" style="6" customWidth="1"/>
    <col min="39" max="39" width="18.625" style="6" customWidth="1"/>
    <col min="40" max="40" width="15.75390625" style="6" customWidth="1"/>
    <col min="41" max="41" width="17.25390625" style="6" customWidth="1"/>
    <col min="42" max="49" width="10.75390625" style="1" customWidth="1"/>
    <col min="50" max="50" width="14.75390625" style="1" customWidth="1"/>
    <col min="51" max="51" width="17.625" style="1" customWidth="1"/>
    <col min="52" max="52" width="14.75390625" style="1" customWidth="1"/>
    <col min="53" max="53" width="10.75390625" style="1" customWidth="1"/>
    <col min="54" max="54" width="19.875" style="1" customWidth="1"/>
    <col min="55" max="56" width="21.25390625" style="1" bestFit="1" customWidth="1"/>
    <col min="57" max="57" width="10.75390625" style="1" customWidth="1"/>
    <col min="58" max="16384" width="10.125" style="1" customWidth="1"/>
  </cols>
  <sheetData>
    <row r="2" spans="2:53" ht="30">
      <c r="B2" s="519" t="s">
        <v>64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</row>
    <row r="3" ht="15.75" customHeight="1"/>
    <row r="4" spans="2:53" ht="56.25" customHeight="1">
      <c r="B4" s="520" t="s">
        <v>0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</row>
    <row r="5" spans="2:53" ht="5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523" t="s">
        <v>122</v>
      </c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167"/>
    </row>
    <row r="6" spans="2:53" ht="4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8"/>
      <c r="W6" s="522" t="s">
        <v>123</v>
      </c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159"/>
      <c r="AM6" s="159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20:57" ht="50.25" customHeight="1" thickBot="1">
      <c r="T7" s="459"/>
      <c r="U7" s="459"/>
      <c r="V7" s="9"/>
      <c r="W7" s="152"/>
      <c r="X7" s="275" t="s">
        <v>124</v>
      </c>
      <c r="Y7" s="275"/>
      <c r="Z7" s="275"/>
      <c r="AA7" s="275"/>
      <c r="AB7" s="275"/>
      <c r="AC7" s="275"/>
      <c r="AD7" s="275"/>
      <c r="AE7" s="275"/>
      <c r="AF7" s="275"/>
      <c r="AG7" s="275"/>
      <c r="AH7" s="172"/>
      <c r="AI7" s="150"/>
      <c r="AJ7" s="150"/>
      <c r="AK7" s="150"/>
      <c r="AL7" s="150"/>
      <c r="AM7" s="150"/>
      <c r="AN7" s="150"/>
      <c r="AO7" s="150"/>
      <c r="AP7" s="150"/>
      <c r="AQ7" s="10"/>
      <c r="AR7" s="151"/>
      <c r="AS7" s="150"/>
      <c r="AT7" s="150"/>
      <c r="AU7" s="150"/>
      <c r="AV7" s="157" t="s">
        <v>1</v>
      </c>
      <c r="AW7" s="158"/>
      <c r="AX7" s="158"/>
      <c r="AY7" s="158"/>
      <c r="AZ7" s="158"/>
      <c r="BA7" s="158"/>
      <c r="BB7" s="524" t="s">
        <v>131</v>
      </c>
      <c r="BC7" s="524"/>
      <c r="BD7" s="524"/>
      <c r="BE7" s="524"/>
    </row>
    <row r="8" spans="1:57" ht="70.5" customHeight="1" thickBot="1">
      <c r="A8" s="459" t="s">
        <v>54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173" t="s">
        <v>62</v>
      </c>
      <c r="W8" s="458" t="s">
        <v>56</v>
      </c>
      <c r="X8" s="458"/>
      <c r="Y8" s="458"/>
      <c r="Z8" s="458"/>
      <c r="AA8" s="458"/>
      <c r="AB8" s="458" t="s">
        <v>120</v>
      </c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69" t="s">
        <v>67</v>
      </c>
      <c r="AW8" s="470"/>
      <c r="AX8" s="470"/>
      <c r="AY8" s="470"/>
      <c r="AZ8" s="470"/>
      <c r="BA8" s="156"/>
      <c r="BB8" s="473" t="s">
        <v>77</v>
      </c>
      <c r="BC8" s="473"/>
      <c r="BD8" s="473"/>
      <c r="BE8" s="473"/>
    </row>
    <row r="9" spans="1:57" ht="42" customHeight="1">
      <c r="A9" s="477" t="s">
        <v>65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13"/>
      <c r="W9" s="140"/>
      <c r="X9" s="143"/>
      <c r="Y9" s="143"/>
      <c r="Z9" s="143"/>
      <c r="AA9" s="143"/>
      <c r="AB9" s="452" t="s">
        <v>57</v>
      </c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70"/>
      <c r="AW9" s="470"/>
      <c r="AX9" s="470"/>
      <c r="AY9" s="470"/>
      <c r="AZ9" s="470"/>
      <c r="BA9" s="156"/>
      <c r="BB9" s="474"/>
      <c r="BC9" s="474"/>
      <c r="BD9" s="474"/>
      <c r="BE9" s="474"/>
    </row>
    <row r="10" spans="1:57" ht="42" customHeight="1" thickBot="1">
      <c r="A10" s="441" t="s">
        <v>55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153" t="s">
        <v>87</v>
      </c>
      <c r="W10" s="176"/>
      <c r="X10" s="440" t="s">
        <v>121</v>
      </c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171"/>
      <c r="AU10" s="171"/>
      <c r="AV10" s="155"/>
      <c r="AW10" s="156"/>
      <c r="AX10" s="156"/>
      <c r="AY10" s="156"/>
      <c r="AZ10" s="156"/>
      <c r="BA10" s="156"/>
      <c r="BB10" s="142"/>
      <c r="BC10" s="142"/>
      <c r="BD10" s="142"/>
      <c r="BE10" s="142"/>
    </row>
    <row r="11" spans="1:57" ht="48" customHeight="1" thickBot="1">
      <c r="A11" s="442" t="s">
        <v>66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145"/>
      <c r="W11" s="476" t="s">
        <v>58</v>
      </c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49" t="s">
        <v>69</v>
      </c>
      <c r="AW11" s="450"/>
      <c r="AX11" s="450"/>
      <c r="AY11" s="450"/>
      <c r="AZ11" s="450"/>
      <c r="BA11" s="155"/>
      <c r="BB11" s="475" t="s">
        <v>132</v>
      </c>
      <c r="BC11" s="475"/>
      <c r="BD11" s="475"/>
      <c r="BE11" s="475"/>
    </row>
    <row r="12" spans="21:53" s="124" customFormat="1" ht="69" customHeight="1" thickBot="1">
      <c r="U12" s="174"/>
      <c r="V12" s="465" t="s">
        <v>86</v>
      </c>
      <c r="W12" s="465"/>
      <c r="X12" s="440" t="s">
        <v>138</v>
      </c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50"/>
      <c r="AW12" s="450"/>
      <c r="AX12" s="450"/>
      <c r="AY12" s="450"/>
      <c r="AZ12" s="450"/>
      <c r="BA12" s="175"/>
    </row>
    <row r="13" spans="21:57" ht="48" customHeight="1" thickBot="1">
      <c r="U13" s="14"/>
      <c r="V13" s="147"/>
      <c r="AV13" s="451" t="s">
        <v>68</v>
      </c>
      <c r="AW13" s="451"/>
      <c r="AX13" s="451"/>
      <c r="AY13" s="451"/>
      <c r="AZ13" s="451"/>
      <c r="BA13" s="169"/>
      <c r="BB13" s="475" t="s">
        <v>98</v>
      </c>
      <c r="BC13" s="475"/>
      <c r="BD13" s="475"/>
      <c r="BE13" s="475"/>
    </row>
    <row r="14" spans="1:87" s="144" customFormat="1" ht="51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65" t="s">
        <v>139</v>
      </c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11"/>
      <c r="AW14" s="11"/>
      <c r="AX14" s="11"/>
      <c r="AY14" s="11"/>
      <c r="AZ14" s="11"/>
      <c r="BA14" s="11"/>
      <c r="BB14" s="1"/>
      <c r="BC14" s="1"/>
      <c r="BD14" s="1"/>
      <c r="BE14" s="1"/>
      <c r="BF14" s="1"/>
      <c r="BG14" s="1"/>
      <c r="BH14" s="1"/>
      <c r="BI14" s="1"/>
      <c r="BJ14" s="42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48"/>
    </row>
    <row r="15" spans="21:62" ht="78" customHeight="1">
      <c r="U15" s="14"/>
      <c r="V15" s="465"/>
      <c r="W15" s="465"/>
      <c r="X15" s="615" t="s">
        <v>61</v>
      </c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6"/>
      <c r="AW15" s="11"/>
      <c r="AX15" s="11"/>
      <c r="AY15" s="11"/>
      <c r="AZ15" s="11"/>
      <c r="BA15" s="11"/>
      <c r="BJ15" s="428"/>
    </row>
    <row r="16" spans="21:62" ht="30" customHeight="1" thickBot="1">
      <c r="U16" s="14"/>
      <c r="V16" s="14"/>
      <c r="W16" s="15"/>
      <c r="AA16" s="16"/>
      <c r="AB16" s="6"/>
      <c r="AC16" s="6"/>
      <c r="AK16" s="1"/>
      <c r="AL16" s="1"/>
      <c r="AM16" s="1"/>
      <c r="AN16" s="1"/>
      <c r="AO16" s="1"/>
      <c r="BJ16" s="428"/>
    </row>
    <row r="17" spans="2:57" s="17" customFormat="1" ht="57" customHeight="1" thickBot="1">
      <c r="B17" s="555" t="s">
        <v>2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479" t="s">
        <v>3</v>
      </c>
      <c r="U17" s="480"/>
      <c r="V17" s="481"/>
      <c r="W17" s="534" t="s">
        <v>4</v>
      </c>
      <c r="X17" s="535"/>
      <c r="Y17" s="535"/>
      <c r="Z17" s="535"/>
      <c r="AA17" s="535"/>
      <c r="AB17" s="535"/>
      <c r="AC17" s="535"/>
      <c r="AD17" s="536"/>
      <c r="AE17" s="443" t="s">
        <v>5</v>
      </c>
      <c r="AF17" s="444"/>
      <c r="AG17" s="540" t="s">
        <v>6</v>
      </c>
      <c r="AH17" s="540"/>
      <c r="AI17" s="540"/>
      <c r="AJ17" s="540"/>
      <c r="AK17" s="540"/>
      <c r="AL17" s="540"/>
      <c r="AM17" s="540"/>
      <c r="AN17" s="540"/>
      <c r="AO17" s="460" t="s">
        <v>7</v>
      </c>
      <c r="AP17" s="431" t="s">
        <v>8</v>
      </c>
      <c r="AQ17" s="432"/>
      <c r="AR17" s="432"/>
      <c r="AS17" s="432"/>
      <c r="AT17" s="432"/>
      <c r="AU17" s="432"/>
      <c r="AV17" s="432"/>
      <c r="AW17" s="433"/>
      <c r="AX17" s="612" t="s">
        <v>79</v>
      </c>
      <c r="AY17" s="613"/>
      <c r="AZ17" s="613"/>
      <c r="BA17" s="613"/>
      <c r="BB17" s="613"/>
      <c r="BC17" s="613"/>
      <c r="BD17" s="613"/>
      <c r="BE17" s="614"/>
    </row>
    <row r="18" spans="2:64" s="17" customFormat="1" ht="48" customHeight="1" thickBot="1">
      <c r="B18" s="55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82"/>
      <c r="U18" s="483"/>
      <c r="V18" s="484"/>
      <c r="W18" s="537"/>
      <c r="X18" s="538"/>
      <c r="Y18" s="538"/>
      <c r="Z18" s="538"/>
      <c r="AA18" s="538"/>
      <c r="AB18" s="538"/>
      <c r="AC18" s="538"/>
      <c r="AD18" s="539"/>
      <c r="AE18" s="445"/>
      <c r="AF18" s="446"/>
      <c r="AG18" s="541"/>
      <c r="AH18" s="541"/>
      <c r="AI18" s="541"/>
      <c r="AJ18" s="541"/>
      <c r="AK18" s="541"/>
      <c r="AL18" s="541"/>
      <c r="AM18" s="541"/>
      <c r="AN18" s="541"/>
      <c r="AO18" s="461"/>
      <c r="AP18" s="434"/>
      <c r="AQ18" s="435"/>
      <c r="AR18" s="435"/>
      <c r="AS18" s="435"/>
      <c r="AT18" s="435"/>
      <c r="AU18" s="435"/>
      <c r="AV18" s="435"/>
      <c r="AW18" s="436"/>
      <c r="AX18" s="567" t="s">
        <v>125</v>
      </c>
      <c r="AY18" s="568"/>
      <c r="AZ18" s="568"/>
      <c r="BA18" s="568"/>
      <c r="BB18" s="568"/>
      <c r="BC18" s="568"/>
      <c r="BD18" s="568"/>
      <c r="BE18" s="569"/>
      <c r="BL18" s="428"/>
    </row>
    <row r="19" spans="2:64" s="17" customFormat="1" ht="45" customHeight="1" thickBot="1">
      <c r="B19" s="55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82"/>
      <c r="U19" s="483"/>
      <c r="V19" s="484"/>
      <c r="W19" s="537"/>
      <c r="X19" s="538"/>
      <c r="Y19" s="538"/>
      <c r="Z19" s="538"/>
      <c r="AA19" s="538"/>
      <c r="AB19" s="538"/>
      <c r="AC19" s="538"/>
      <c r="AD19" s="539"/>
      <c r="AE19" s="447"/>
      <c r="AF19" s="448"/>
      <c r="AG19" s="542"/>
      <c r="AH19" s="542"/>
      <c r="AI19" s="542"/>
      <c r="AJ19" s="542"/>
      <c r="AK19" s="542"/>
      <c r="AL19" s="542"/>
      <c r="AM19" s="542"/>
      <c r="AN19" s="542"/>
      <c r="AO19" s="461"/>
      <c r="AP19" s="437"/>
      <c r="AQ19" s="438"/>
      <c r="AR19" s="438"/>
      <c r="AS19" s="438"/>
      <c r="AT19" s="438"/>
      <c r="AU19" s="438"/>
      <c r="AV19" s="438"/>
      <c r="AW19" s="439"/>
      <c r="AX19" s="489" t="s">
        <v>133</v>
      </c>
      <c r="AY19" s="490"/>
      <c r="AZ19" s="490"/>
      <c r="BA19" s="490"/>
      <c r="BB19" s="490"/>
      <c r="BC19" s="490"/>
      <c r="BD19" s="490"/>
      <c r="BE19" s="491"/>
      <c r="BL19" s="428"/>
    </row>
    <row r="20" spans="2:64" s="17" customFormat="1" ht="30" customHeight="1">
      <c r="B20" s="55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82"/>
      <c r="U20" s="483"/>
      <c r="V20" s="484"/>
      <c r="W20" s="537"/>
      <c r="X20" s="538"/>
      <c r="Y20" s="538"/>
      <c r="Z20" s="538"/>
      <c r="AA20" s="538"/>
      <c r="AB20" s="538"/>
      <c r="AC20" s="538"/>
      <c r="AD20" s="539"/>
      <c r="AE20" s="624" t="s">
        <v>9</v>
      </c>
      <c r="AF20" s="487" t="s">
        <v>10</v>
      </c>
      <c r="AG20" s="510" t="s">
        <v>11</v>
      </c>
      <c r="AH20" s="429" t="s">
        <v>12</v>
      </c>
      <c r="AI20" s="430"/>
      <c r="AJ20" s="430"/>
      <c r="AK20" s="430"/>
      <c r="AL20" s="430"/>
      <c r="AM20" s="430"/>
      <c r="AN20" s="430"/>
      <c r="AO20" s="461"/>
      <c r="AP20" s="463" t="s">
        <v>13</v>
      </c>
      <c r="AQ20" s="492" t="s">
        <v>14</v>
      </c>
      <c r="AR20" s="492" t="s">
        <v>15</v>
      </c>
      <c r="AS20" s="494" t="s">
        <v>16</v>
      </c>
      <c r="AT20" s="494" t="s">
        <v>17</v>
      </c>
      <c r="AU20" s="492" t="s">
        <v>18</v>
      </c>
      <c r="AV20" s="492" t="s">
        <v>19</v>
      </c>
      <c r="AW20" s="620" t="s">
        <v>20</v>
      </c>
      <c r="AX20" s="528" t="s">
        <v>141</v>
      </c>
      <c r="AY20" s="529"/>
      <c r="AZ20" s="529"/>
      <c r="BA20" s="529"/>
      <c r="BB20" s="570" t="s">
        <v>142</v>
      </c>
      <c r="BC20" s="571"/>
      <c r="BD20" s="571"/>
      <c r="BE20" s="572"/>
      <c r="BL20" s="428"/>
    </row>
    <row r="21" spans="2:57" s="20" customFormat="1" ht="30" customHeight="1">
      <c r="B21" s="55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82"/>
      <c r="U21" s="483"/>
      <c r="V21" s="484"/>
      <c r="W21" s="537"/>
      <c r="X21" s="538"/>
      <c r="Y21" s="538"/>
      <c r="Z21" s="538"/>
      <c r="AA21" s="538"/>
      <c r="AB21" s="538"/>
      <c r="AC21" s="538"/>
      <c r="AD21" s="539"/>
      <c r="AE21" s="624"/>
      <c r="AF21" s="487"/>
      <c r="AG21" s="510"/>
      <c r="AH21" s="496" t="s">
        <v>21</v>
      </c>
      <c r="AI21" s="496"/>
      <c r="AJ21" s="497" t="s">
        <v>82</v>
      </c>
      <c r="AK21" s="498"/>
      <c r="AL21" s="497" t="s">
        <v>83</v>
      </c>
      <c r="AM21" s="498"/>
      <c r="AN21" s="530" t="s">
        <v>63</v>
      </c>
      <c r="AO21" s="461"/>
      <c r="AP21" s="463"/>
      <c r="AQ21" s="492"/>
      <c r="AR21" s="492"/>
      <c r="AS21" s="494"/>
      <c r="AT21" s="494"/>
      <c r="AU21" s="492"/>
      <c r="AV21" s="492"/>
      <c r="AW21" s="620"/>
      <c r="AX21" s="506" t="s">
        <v>129</v>
      </c>
      <c r="AY21" s="506"/>
      <c r="AZ21" s="506"/>
      <c r="BA21" s="506"/>
      <c r="BB21" s="506" t="s">
        <v>126</v>
      </c>
      <c r="BC21" s="506"/>
      <c r="BD21" s="506"/>
      <c r="BE21" s="622"/>
    </row>
    <row r="22" spans="2:57" s="20" customFormat="1" ht="45" customHeight="1">
      <c r="B22" s="55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82"/>
      <c r="U22" s="483"/>
      <c r="V22" s="484"/>
      <c r="W22" s="537"/>
      <c r="X22" s="538"/>
      <c r="Y22" s="538"/>
      <c r="Z22" s="538"/>
      <c r="AA22" s="538"/>
      <c r="AB22" s="538"/>
      <c r="AC22" s="538"/>
      <c r="AD22" s="539"/>
      <c r="AE22" s="624"/>
      <c r="AF22" s="487"/>
      <c r="AG22" s="510"/>
      <c r="AH22" s="496"/>
      <c r="AI22" s="496"/>
      <c r="AJ22" s="499"/>
      <c r="AK22" s="500"/>
      <c r="AL22" s="499"/>
      <c r="AM22" s="500"/>
      <c r="AN22" s="530"/>
      <c r="AO22" s="461"/>
      <c r="AP22" s="463"/>
      <c r="AQ22" s="492"/>
      <c r="AR22" s="492"/>
      <c r="AS22" s="494"/>
      <c r="AT22" s="494"/>
      <c r="AU22" s="492"/>
      <c r="AV22" s="492"/>
      <c r="AW22" s="620"/>
      <c r="AX22" s="485" t="s">
        <v>11</v>
      </c>
      <c r="AY22" s="511" t="s">
        <v>22</v>
      </c>
      <c r="AZ22" s="512"/>
      <c r="BA22" s="513"/>
      <c r="BB22" s="485" t="s">
        <v>11</v>
      </c>
      <c r="BC22" s="511" t="s">
        <v>22</v>
      </c>
      <c r="BD22" s="512"/>
      <c r="BE22" s="513"/>
    </row>
    <row r="23" spans="2:62" s="20" customFormat="1" ht="192.75" customHeight="1" thickBot="1">
      <c r="B23" s="55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82"/>
      <c r="U23" s="483"/>
      <c r="V23" s="484"/>
      <c r="W23" s="537"/>
      <c r="X23" s="538"/>
      <c r="Y23" s="538"/>
      <c r="Z23" s="538"/>
      <c r="AA23" s="538"/>
      <c r="AB23" s="538"/>
      <c r="AC23" s="538"/>
      <c r="AD23" s="539"/>
      <c r="AE23" s="625"/>
      <c r="AF23" s="488"/>
      <c r="AG23" s="510"/>
      <c r="AH23" s="301" t="s">
        <v>84</v>
      </c>
      <c r="AI23" s="302" t="s">
        <v>85</v>
      </c>
      <c r="AJ23" s="301" t="s">
        <v>84</v>
      </c>
      <c r="AK23" s="302" t="s">
        <v>85</v>
      </c>
      <c r="AL23" s="301" t="s">
        <v>84</v>
      </c>
      <c r="AM23" s="302" t="s">
        <v>85</v>
      </c>
      <c r="AN23" s="530"/>
      <c r="AO23" s="462"/>
      <c r="AP23" s="464"/>
      <c r="AQ23" s="493"/>
      <c r="AR23" s="493"/>
      <c r="AS23" s="495"/>
      <c r="AT23" s="495"/>
      <c r="AU23" s="493"/>
      <c r="AV23" s="493"/>
      <c r="AW23" s="621"/>
      <c r="AX23" s="486"/>
      <c r="AY23" s="298" t="s">
        <v>21</v>
      </c>
      <c r="AZ23" s="298" t="s">
        <v>23</v>
      </c>
      <c r="BA23" s="350" t="s">
        <v>130</v>
      </c>
      <c r="BB23" s="623"/>
      <c r="BC23" s="170" t="s">
        <v>21</v>
      </c>
      <c r="BD23" s="170" t="s">
        <v>23</v>
      </c>
      <c r="BE23" s="352" t="s">
        <v>130</v>
      </c>
      <c r="BJ23" s="428"/>
    </row>
    <row r="24" spans="2:62" s="24" customFormat="1" ht="42.75" customHeight="1" thickBot="1">
      <c r="B24" s="181">
        <v>1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304"/>
      <c r="T24" s="525">
        <v>2</v>
      </c>
      <c r="U24" s="526"/>
      <c r="V24" s="527"/>
      <c r="W24" s="531">
        <v>3</v>
      </c>
      <c r="X24" s="532"/>
      <c r="Y24" s="532"/>
      <c r="Z24" s="532"/>
      <c r="AA24" s="532"/>
      <c r="AB24" s="532"/>
      <c r="AC24" s="532"/>
      <c r="AD24" s="533"/>
      <c r="AE24" s="303">
        <v>4</v>
      </c>
      <c r="AF24" s="187">
        <v>5</v>
      </c>
      <c r="AG24" s="185">
        <v>6</v>
      </c>
      <c r="AH24" s="185">
        <v>7</v>
      </c>
      <c r="AI24" s="186">
        <v>8</v>
      </c>
      <c r="AJ24" s="186">
        <v>9</v>
      </c>
      <c r="AK24" s="186">
        <v>10</v>
      </c>
      <c r="AL24" s="186">
        <v>11</v>
      </c>
      <c r="AM24" s="186">
        <v>12</v>
      </c>
      <c r="AN24" s="187">
        <v>13</v>
      </c>
      <c r="AO24" s="308">
        <v>14</v>
      </c>
      <c r="AP24" s="307">
        <v>15</v>
      </c>
      <c r="AQ24" s="21">
        <v>16</v>
      </c>
      <c r="AR24" s="305">
        <v>17</v>
      </c>
      <c r="AS24" s="305">
        <v>18</v>
      </c>
      <c r="AT24" s="305">
        <v>19</v>
      </c>
      <c r="AU24" s="305">
        <v>20</v>
      </c>
      <c r="AV24" s="306">
        <v>21</v>
      </c>
      <c r="AW24" s="306">
        <v>22</v>
      </c>
      <c r="AX24" s="309">
        <v>23</v>
      </c>
      <c r="AY24" s="310">
        <v>24</v>
      </c>
      <c r="AZ24" s="310">
        <v>25</v>
      </c>
      <c r="BA24" s="311">
        <v>26</v>
      </c>
      <c r="BB24" s="181">
        <v>27</v>
      </c>
      <c r="BC24" s="299">
        <v>28</v>
      </c>
      <c r="BD24" s="299">
        <v>29</v>
      </c>
      <c r="BE24" s="300">
        <v>30</v>
      </c>
      <c r="BJ24" s="428"/>
    </row>
    <row r="25" spans="1:62" s="26" customFormat="1" ht="49.5" customHeight="1" thickBot="1">
      <c r="A25" s="312"/>
      <c r="B25" s="516" t="s">
        <v>25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8"/>
      <c r="BF25" s="25"/>
      <c r="BG25" s="25"/>
      <c r="BH25" s="25"/>
      <c r="BI25" s="25"/>
      <c r="BJ25" s="428"/>
    </row>
    <row r="26" spans="1:66" s="28" customFormat="1" ht="49.5" customHeight="1" thickBot="1">
      <c r="A26" s="313"/>
      <c r="B26" s="564" t="s">
        <v>75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6"/>
      <c r="BF26" s="138"/>
      <c r="BG26" s="138"/>
      <c r="BH26" s="138"/>
      <c r="BI26" s="27"/>
      <c r="BJ26" s="27"/>
      <c r="BL26" s="29"/>
      <c r="BM26" s="29"/>
      <c r="BN26" s="29"/>
    </row>
    <row r="27" spans="2:57" s="189" customFormat="1" ht="88.5" customHeight="1">
      <c r="B27" s="315">
        <v>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552" t="s">
        <v>104</v>
      </c>
      <c r="U27" s="553"/>
      <c r="V27" s="554"/>
      <c r="W27" s="617" t="s">
        <v>105</v>
      </c>
      <c r="X27" s="618"/>
      <c r="Y27" s="618"/>
      <c r="Z27" s="618"/>
      <c r="AA27" s="618"/>
      <c r="AB27" s="618"/>
      <c r="AC27" s="618"/>
      <c r="AD27" s="619"/>
      <c r="AE27" s="192">
        <v>3</v>
      </c>
      <c r="AF27" s="319">
        <f>AE27*30</f>
        <v>90</v>
      </c>
      <c r="AG27" s="194">
        <v>32</v>
      </c>
      <c r="AH27" s="195">
        <v>16</v>
      </c>
      <c r="AI27" s="227"/>
      <c r="AJ27" s="227">
        <v>16</v>
      </c>
      <c r="AK27" s="229"/>
      <c r="AL27" s="230"/>
      <c r="AM27" s="230"/>
      <c r="AN27" s="230"/>
      <c r="AO27" s="356">
        <v>58</v>
      </c>
      <c r="AP27" s="232"/>
      <c r="AQ27" s="233">
        <v>3</v>
      </c>
      <c r="AR27" s="233"/>
      <c r="AS27" s="276"/>
      <c r="AT27" s="232"/>
      <c r="AU27" s="233"/>
      <c r="AV27" s="233"/>
      <c r="AW27" s="324"/>
      <c r="AX27" s="232">
        <v>2</v>
      </c>
      <c r="AY27" s="233">
        <v>1</v>
      </c>
      <c r="AZ27" s="233">
        <v>1</v>
      </c>
      <c r="BA27" s="324"/>
      <c r="BB27" s="257"/>
      <c r="BC27" s="278"/>
      <c r="BD27" s="278"/>
      <c r="BE27" s="327"/>
    </row>
    <row r="28" spans="2:57" s="189" customFormat="1" ht="103.5" customHeight="1">
      <c r="B28" s="316">
        <v>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466" t="s">
        <v>106</v>
      </c>
      <c r="U28" s="467"/>
      <c r="V28" s="468"/>
      <c r="W28" s="409" t="s">
        <v>107</v>
      </c>
      <c r="X28" s="410"/>
      <c r="Y28" s="410"/>
      <c r="Z28" s="410"/>
      <c r="AA28" s="410"/>
      <c r="AB28" s="410"/>
      <c r="AC28" s="410"/>
      <c r="AD28" s="411"/>
      <c r="AE28" s="192">
        <v>3</v>
      </c>
      <c r="AF28" s="320">
        <f>AE28*30</f>
        <v>90</v>
      </c>
      <c r="AG28" s="194">
        <v>36</v>
      </c>
      <c r="AH28" s="195">
        <v>18</v>
      </c>
      <c r="AI28" s="229"/>
      <c r="AJ28" s="229">
        <v>18</v>
      </c>
      <c r="AK28" s="229"/>
      <c r="AL28" s="230"/>
      <c r="AM28" s="230"/>
      <c r="AN28" s="230"/>
      <c r="AO28" s="357">
        <v>54</v>
      </c>
      <c r="AP28" s="232">
        <v>4</v>
      </c>
      <c r="AQ28" s="233"/>
      <c r="AR28" s="233"/>
      <c r="AS28" s="233"/>
      <c r="AT28" s="232"/>
      <c r="AU28" s="233"/>
      <c r="AV28" s="233"/>
      <c r="AW28" s="234"/>
      <c r="AX28" s="232"/>
      <c r="AY28" s="233"/>
      <c r="AZ28" s="233"/>
      <c r="BA28" s="234"/>
      <c r="BB28" s="295">
        <v>2</v>
      </c>
      <c r="BC28" s="278">
        <v>1</v>
      </c>
      <c r="BD28" s="278">
        <v>1</v>
      </c>
      <c r="BE28" s="327"/>
    </row>
    <row r="29" spans="2:57" s="189" customFormat="1" ht="85.5" customHeight="1">
      <c r="B29" s="317">
        <v>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412" t="s">
        <v>108</v>
      </c>
      <c r="U29" s="413"/>
      <c r="V29" s="413"/>
      <c r="W29" s="409" t="s">
        <v>109</v>
      </c>
      <c r="X29" s="414"/>
      <c r="Y29" s="414"/>
      <c r="Z29" s="414"/>
      <c r="AA29" s="414"/>
      <c r="AB29" s="414"/>
      <c r="AC29" s="414"/>
      <c r="AD29" s="415"/>
      <c r="AE29" s="192">
        <v>2</v>
      </c>
      <c r="AF29" s="320">
        <f>AE29*30</f>
        <v>60</v>
      </c>
      <c r="AG29" s="194">
        <v>32</v>
      </c>
      <c r="AH29" s="195">
        <v>16</v>
      </c>
      <c r="AI29" s="229"/>
      <c r="AJ29" s="229">
        <v>16</v>
      </c>
      <c r="AK29" s="229"/>
      <c r="AL29" s="230"/>
      <c r="AM29" s="230"/>
      <c r="AN29" s="230"/>
      <c r="AO29" s="357">
        <v>28</v>
      </c>
      <c r="AP29" s="232"/>
      <c r="AQ29" s="233">
        <v>3</v>
      </c>
      <c r="AR29" s="233"/>
      <c r="AS29" s="233"/>
      <c r="AT29" s="232"/>
      <c r="AU29" s="233"/>
      <c r="AV29" s="233"/>
      <c r="AW29" s="234"/>
      <c r="AX29" s="232">
        <v>2</v>
      </c>
      <c r="AY29" s="233">
        <v>1</v>
      </c>
      <c r="AZ29" s="233">
        <v>1</v>
      </c>
      <c r="BA29" s="234"/>
      <c r="BB29" s="295"/>
      <c r="BC29" s="278"/>
      <c r="BD29" s="278"/>
      <c r="BE29" s="327"/>
    </row>
    <row r="30" spans="2:57" s="189" customFormat="1" ht="76.5" customHeight="1" thickBot="1">
      <c r="B30" s="318">
        <v>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416" t="s">
        <v>110</v>
      </c>
      <c r="U30" s="417"/>
      <c r="V30" s="417"/>
      <c r="W30" s="418" t="s">
        <v>109</v>
      </c>
      <c r="X30" s="419"/>
      <c r="Y30" s="419"/>
      <c r="Z30" s="419"/>
      <c r="AA30" s="419"/>
      <c r="AB30" s="419"/>
      <c r="AC30" s="419"/>
      <c r="AD30" s="420"/>
      <c r="AE30" s="192">
        <v>3</v>
      </c>
      <c r="AF30" s="320">
        <f>AE30*30</f>
        <v>90</v>
      </c>
      <c r="AG30" s="194">
        <v>36</v>
      </c>
      <c r="AH30" s="195">
        <v>18</v>
      </c>
      <c r="AI30" s="279"/>
      <c r="AJ30" s="279">
        <v>18</v>
      </c>
      <c r="AK30" s="279"/>
      <c r="AL30" s="280"/>
      <c r="AM30" s="280"/>
      <c r="AN30" s="280"/>
      <c r="AO30" s="358">
        <v>54</v>
      </c>
      <c r="AP30" s="271">
        <v>4</v>
      </c>
      <c r="AQ30" s="281"/>
      <c r="AR30" s="281"/>
      <c r="AS30" s="281"/>
      <c r="AT30" s="271"/>
      <c r="AU30" s="281"/>
      <c r="AV30" s="281"/>
      <c r="AW30" s="325"/>
      <c r="AX30" s="271"/>
      <c r="AY30" s="281"/>
      <c r="AZ30" s="281"/>
      <c r="BA30" s="325"/>
      <c r="BB30" s="296">
        <v>2</v>
      </c>
      <c r="BC30" s="282">
        <v>1</v>
      </c>
      <c r="BD30" s="282">
        <v>1</v>
      </c>
      <c r="BE30" s="328"/>
    </row>
    <row r="31" spans="1:57" s="189" customFormat="1" ht="49.5" customHeight="1" thickBot="1">
      <c r="A31" s="314"/>
      <c r="B31" s="601" t="s">
        <v>80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3"/>
      <c r="AE31" s="202">
        <f>SUM(AE27:AE30)</f>
        <v>11</v>
      </c>
      <c r="AF31" s="321">
        <f aca="true" t="shared" si="0" ref="AF31:BE31">SUM(AF27:AF30)</f>
        <v>330</v>
      </c>
      <c r="AG31" s="202">
        <f t="shared" si="0"/>
        <v>136</v>
      </c>
      <c r="AH31" s="202">
        <f t="shared" si="0"/>
        <v>68</v>
      </c>
      <c r="AI31" s="202">
        <f t="shared" si="0"/>
        <v>0</v>
      </c>
      <c r="AJ31" s="202">
        <f t="shared" si="0"/>
        <v>68</v>
      </c>
      <c r="AK31" s="202">
        <f t="shared" si="0"/>
        <v>0</v>
      </c>
      <c r="AL31" s="202">
        <f t="shared" si="0"/>
        <v>0</v>
      </c>
      <c r="AM31" s="202">
        <f t="shared" si="0"/>
        <v>0</v>
      </c>
      <c r="AN31" s="203">
        <f t="shared" si="0"/>
        <v>0</v>
      </c>
      <c r="AO31" s="359">
        <f t="shared" si="0"/>
        <v>194</v>
      </c>
      <c r="AP31" s="202">
        <v>2</v>
      </c>
      <c r="AQ31" s="202">
        <v>2</v>
      </c>
      <c r="AR31" s="202">
        <f t="shared" si="0"/>
        <v>0</v>
      </c>
      <c r="AS31" s="202">
        <f t="shared" si="0"/>
        <v>0</v>
      </c>
      <c r="AT31" s="202">
        <f t="shared" si="0"/>
        <v>0</v>
      </c>
      <c r="AU31" s="202">
        <f t="shared" si="0"/>
        <v>0</v>
      </c>
      <c r="AV31" s="202">
        <f t="shared" si="0"/>
        <v>0</v>
      </c>
      <c r="AW31" s="321">
        <f t="shared" si="0"/>
        <v>0</v>
      </c>
      <c r="AX31" s="348">
        <f t="shared" si="0"/>
        <v>4</v>
      </c>
      <c r="AY31" s="202">
        <f t="shared" si="0"/>
        <v>2</v>
      </c>
      <c r="AZ31" s="202">
        <f t="shared" si="0"/>
        <v>2</v>
      </c>
      <c r="BA31" s="321">
        <f t="shared" si="0"/>
        <v>0</v>
      </c>
      <c r="BB31" s="202">
        <f t="shared" si="0"/>
        <v>4</v>
      </c>
      <c r="BC31" s="202">
        <f t="shared" si="0"/>
        <v>2</v>
      </c>
      <c r="BD31" s="202">
        <f t="shared" si="0"/>
        <v>2</v>
      </c>
      <c r="BE31" s="329">
        <f t="shared" si="0"/>
        <v>0</v>
      </c>
    </row>
    <row r="32" spans="1:66" s="212" customFormat="1" ht="51.75" customHeight="1" thickBot="1">
      <c r="A32" s="330"/>
      <c r="B32" s="507" t="s">
        <v>26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9"/>
      <c r="AE32" s="368">
        <f aca="true" t="shared" si="1" ref="AE32:BE32">SUM(AE31)</f>
        <v>11</v>
      </c>
      <c r="AF32" s="369">
        <f t="shared" si="1"/>
        <v>330</v>
      </c>
      <c r="AG32" s="368">
        <f t="shared" si="1"/>
        <v>136</v>
      </c>
      <c r="AH32" s="368">
        <f t="shared" si="1"/>
        <v>68</v>
      </c>
      <c r="AI32" s="368">
        <f t="shared" si="1"/>
        <v>0</v>
      </c>
      <c r="AJ32" s="368">
        <f t="shared" si="1"/>
        <v>68</v>
      </c>
      <c r="AK32" s="368">
        <f t="shared" si="1"/>
        <v>0</v>
      </c>
      <c r="AL32" s="368">
        <f t="shared" si="1"/>
        <v>0</v>
      </c>
      <c r="AM32" s="368">
        <f t="shared" si="1"/>
        <v>0</v>
      </c>
      <c r="AN32" s="370">
        <f t="shared" si="1"/>
        <v>0</v>
      </c>
      <c r="AO32" s="371">
        <f t="shared" si="1"/>
        <v>194</v>
      </c>
      <c r="AP32" s="368">
        <v>2</v>
      </c>
      <c r="AQ32" s="368">
        <v>2</v>
      </c>
      <c r="AR32" s="368">
        <f t="shared" si="1"/>
        <v>0</v>
      </c>
      <c r="AS32" s="368">
        <f t="shared" si="1"/>
        <v>0</v>
      </c>
      <c r="AT32" s="368">
        <f t="shared" si="1"/>
        <v>0</v>
      </c>
      <c r="AU32" s="368">
        <f t="shared" si="1"/>
        <v>0</v>
      </c>
      <c r="AV32" s="368">
        <f t="shared" si="1"/>
        <v>0</v>
      </c>
      <c r="AW32" s="369">
        <f t="shared" si="1"/>
        <v>0</v>
      </c>
      <c r="AX32" s="368">
        <f t="shared" si="1"/>
        <v>4</v>
      </c>
      <c r="AY32" s="368">
        <f t="shared" si="1"/>
        <v>2</v>
      </c>
      <c r="AZ32" s="368">
        <f t="shared" si="1"/>
        <v>2</v>
      </c>
      <c r="BA32" s="369">
        <f t="shared" si="1"/>
        <v>0</v>
      </c>
      <c r="BB32" s="368">
        <f t="shared" si="1"/>
        <v>4</v>
      </c>
      <c r="BC32" s="368">
        <f t="shared" si="1"/>
        <v>2</v>
      </c>
      <c r="BD32" s="368">
        <f t="shared" si="1"/>
        <v>2</v>
      </c>
      <c r="BE32" s="372">
        <f t="shared" si="1"/>
        <v>0</v>
      </c>
      <c r="BF32" s="219"/>
      <c r="BG32" s="219"/>
      <c r="BH32" s="219"/>
      <c r="BI32" s="219"/>
      <c r="BJ32" s="219"/>
      <c r="BK32" s="220"/>
      <c r="BL32" s="221"/>
      <c r="BM32" s="214"/>
      <c r="BN32" s="214"/>
    </row>
    <row r="33" spans="1:66" s="222" customFormat="1" ht="45.75" customHeight="1" thickBot="1">
      <c r="A33" s="331"/>
      <c r="B33" s="471" t="s">
        <v>53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2"/>
      <c r="BF33" s="223"/>
      <c r="BG33" s="223"/>
      <c r="BH33" s="223"/>
      <c r="BI33" s="223"/>
      <c r="BJ33" s="223"/>
      <c r="BL33" s="221"/>
      <c r="BM33" s="224"/>
      <c r="BN33" s="224"/>
    </row>
    <row r="34" spans="1:66" s="222" customFormat="1" ht="60.75" customHeight="1" thickBot="1">
      <c r="A34" s="331"/>
      <c r="B34" s="456" t="s">
        <v>76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7"/>
      <c r="BF34" s="213"/>
      <c r="BG34" s="213"/>
      <c r="BH34" s="213"/>
      <c r="BI34" s="213"/>
      <c r="BJ34" s="213"/>
      <c r="BL34" s="221"/>
      <c r="BM34" s="224"/>
      <c r="BN34" s="224"/>
    </row>
    <row r="35" spans="1:57" s="189" customFormat="1" ht="127.5" customHeight="1">
      <c r="A35" s="314"/>
      <c r="B35" s="315">
        <v>5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453" t="s">
        <v>134</v>
      </c>
      <c r="U35" s="454"/>
      <c r="V35" s="455"/>
      <c r="W35" s="409" t="s">
        <v>109</v>
      </c>
      <c r="X35" s="414"/>
      <c r="Y35" s="414"/>
      <c r="Z35" s="414"/>
      <c r="AA35" s="414"/>
      <c r="AB35" s="414"/>
      <c r="AC35" s="414"/>
      <c r="AD35" s="415"/>
      <c r="AE35" s="227">
        <v>4</v>
      </c>
      <c r="AF35" s="322">
        <v>120</v>
      </c>
      <c r="AG35" s="227">
        <v>48</v>
      </c>
      <c r="AH35" s="229">
        <v>16</v>
      </c>
      <c r="AI35" s="229">
        <v>1</v>
      </c>
      <c r="AJ35" s="229">
        <v>32</v>
      </c>
      <c r="AK35" s="229">
        <v>2</v>
      </c>
      <c r="AL35" s="230"/>
      <c r="AM35" s="230"/>
      <c r="AN35" s="230">
        <v>42</v>
      </c>
      <c r="AO35" s="356">
        <v>72</v>
      </c>
      <c r="AP35" s="232"/>
      <c r="AQ35" s="233">
        <v>3</v>
      </c>
      <c r="AR35" s="233"/>
      <c r="AS35" s="276"/>
      <c r="AT35" s="232"/>
      <c r="AU35" s="233">
        <v>3</v>
      </c>
      <c r="AV35" s="233"/>
      <c r="AW35" s="277"/>
      <c r="AX35" s="340">
        <v>0.4</v>
      </c>
      <c r="AY35" s="232">
        <v>0.15</v>
      </c>
      <c r="AZ35" s="233">
        <v>0.25</v>
      </c>
      <c r="BA35" s="277"/>
      <c r="BB35" s="239"/>
      <c r="BC35" s="283"/>
      <c r="BD35" s="283"/>
      <c r="BE35" s="326"/>
    </row>
    <row r="36" spans="1:57" s="189" customFormat="1" ht="97.5" customHeight="1" thickBot="1">
      <c r="A36" s="314"/>
      <c r="B36" s="333">
        <v>6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608" t="s">
        <v>135</v>
      </c>
      <c r="U36" s="609"/>
      <c r="V36" s="610"/>
      <c r="W36" s="409" t="s">
        <v>109</v>
      </c>
      <c r="X36" s="414"/>
      <c r="Y36" s="414"/>
      <c r="Z36" s="414"/>
      <c r="AA36" s="414"/>
      <c r="AB36" s="414"/>
      <c r="AC36" s="414"/>
      <c r="AD36" s="415"/>
      <c r="AE36" s="261">
        <v>6</v>
      </c>
      <c r="AF36" s="335">
        <f>AE36*30</f>
        <v>180</v>
      </c>
      <c r="AG36" s="334">
        <v>90</v>
      </c>
      <c r="AH36" s="284">
        <v>36</v>
      </c>
      <c r="AI36" s="284">
        <v>4</v>
      </c>
      <c r="AJ36" s="284">
        <v>54</v>
      </c>
      <c r="AK36" s="284">
        <v>8</v>
      </c>
      <c r="AL36" s="285"/>
      <c r="AM36" s="285"/>
      <c r="AN36" s="285">
        <v>78</v>
      </c>
      <c r="AO36" s="360">
        <v>90</v>
      </c>
      <c r="AP36" s="268">
        <v>4</v>
      </c>
      <c r="AQ36" s="266"/>
      <c r="AR36" s="266"/>
      <c r="AS36" s="266"/>
      <c r="AT36" s="268"/>
      <c r="AU36" s="266">
        <v>4</v>
      </c>
      <c r="AV36" s="266"/>
      <c r="AW36" s="286"/>
      <c r="AX36" s="349"/>
      <c r="AY36" s="268"/>
      <c r="AZ36" s="266"/>
      <c r="BA36" s="286"/>
      <c r="BB36" s="287">
        <v>0.7</v>
      </c>
      <c r="BC36" s="288">
        <v>0.3</v>
      </c>
      <c r="BD36" s="288">
        <v>0.4</v>
      </c>
      <c r="BE36" s="344"/>
    </row>
    <row r="37" spans="1:57" s="238" customFormat="1" ht="49.5" customHeight="1" thickBot="1">
      <c r="A37" s="332"/>
      <c r="B37" s="587" t="s">
        <v>88</v>
      </c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5"/>
      <c r="AE37" s="362">
        <f>SUM(AE35:AE36)</f>
        <v>10</v>
      </c>
      <c r="AF37" s="363">
        <f aca="true" t="shared" si="2" ref="AF37:BE37">SUM(AF35:AF36)</f>
        <v>300</v>
      </c>
      <c r="AG37" s="362">
        <f t="shared" si="2"/>
        <v>138</v>
      </c>
      <c r="AH37" s="362">
        <f t="shared" si="2"/>
        <v>52</v>
      </c>
      <c r="AI37" s="362">
        <f t="shared" si="2"/>
        <v>5</v>
      </c>
      <c r="AJ37" s="362">
        <f t="shared" si="2"/>
        <v>86</v>
      </c>
      <c r="AK37" s="362">
        <f t="shared" si="2"/>
        <v>10</v>
      </c>
      <c r="AL37" s="362">
        <f t="shared" si="2"/>
        <v>0</v>
      </c>
      <c r="AM37" s="362">
        <f t="shared" si="2"/>
        <v>0</v>
      </c>
      <c r="AN37" s="364">
        <f t="shared" si="2"/>
        <v>120</v>
      </c>
      <c r="AO37" s="365">
        <f t="shared" si="2"/>
        <v>162</v>
      </c>
      <c r="AP37" s="362">
        <v>1</v>
      </c>
      <c r="AQ37" s="362">
        <v>1</v>
      </c>
      <c r="AR37" s="362">
        <f t="shared" si="2"/>
        <v>0</v>
      </c>
      <c r="AS37" s="362">
        <f t="shared" si="2"/>
        <v>0</v>
      </c>
      <c r="AT37" s="362">
        <f t="shared" si="2"/>
        <v>0</v>
      </c>
      <c r="AU37" s="362">
        <v>2</v>
      </c>
      <c r="AV37" s="362">
        <f t="shared" si="2"/>
        <v>0</v>
      </c>
      <c r="AW37" s="363">
        <f t="shared" si="2"/>
        <v>0</v>
      </c>
      <c r="AX37" s="362">
        <f t="shared" si="2"/>
        <v>0.4</v>
      </c>
      <c r="AY37" s="362">
        <f t="shared" si="2"/>
        <v>0.15</v>
      </c>
      <c r="AZ37" s="362">
        <f t="shared" si="2"/>
        <v>0.25</v>
      </c>
      <c r="BA37" s="364">
        <f t="shared" si="2"/>
        <v>0</v>
      </c>
      <c r="BB37" s="366">
        <f t="shared" si="2"/>
        <v>0.7</v>
      </c>
      <c r="BC37" s="362">
        <f t="shared" si="2"/>
        <v>0.3</v>
      </c>
      <c r="BD37" s="362">
        <f t="shared" si="2"/>
        <v>0.4</v>
      </c>
      <c r="BE37" s="367">
        <f t="shared" si="2"/>
        <v>0</v>
      </c>
    </row>
    <row r="38" spans="2:57" s="189" customFormat="1" ht="49.5" customHeight="1" thickBot="1">
      <c r="B38" s="604" t="s">
        <v>115</v>
      </c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5"/>
      <c r="AY38" s="605"/>
      <c r="AZ38" s="605"/>
      <c r="BA38" s="605"/>
      <c r="BB38" s="606"/>
      <c r="BC38" s="606"/>
      <c r="BD38" s="606"/>
      <c r="BE38" s="607"/>
    </row>
    <row r="39" spans="2:57" s="189" customFormat="1" ht="94.5" customHeight="1">
      <c r="B39" s="315">
        <v>7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425" t="s">
        <v>113</v>
      </c>
      <c r="U39" s="426"/>
      <c r="V39" s="427"/>
      <c r="W39" s="409" t="s">
        <v>109</v>
      </c>
      <c r="X39" s="414"/>
      <c r="Y39" s="414"/>
      <c r="Z39" s="414"/>
      <c r="AA39" s="414"/>
      <c r="AB39" s="414"/>
      <c r="AC39" s="414"/>
      <c r="AD39" s="415"/>
      <c r="AE39" s="227">
        <v>2</v>
      </c>
      <c r="AF39" s="322">
        <v>60</v>
      </c>
      <c r="AG39" s="336">
        <v>32</v>
      </c>
      <c r="AH39" s="289">
        <v>16</v>
      </c>
      <c r="AI39" s="289">
        <v>2</v>
      </c>
      <c r="AJ39" s="289">
        <v>16</v>
      </c>
      <c r="AK39" s="289">
        <v>2</v>
      </c>
      <c r="AL39" s="290"/>
      <c r="AM39" s="290"/>
      <c r="AN39" s="290">
        <v>28</v>
      </c>
      <c r="AO39" s="356">
        <v>28</v>
      </c>
      <c r="AP39" s="340"/>
      <c r="AQ39" s="276">
        <v>3</v>
      </c>
      <c r="AR39" s="276"/>
      <c r="AS39" s="276"/>
      <c r="AT39" s="291"/>
      <c r="AU39" s="276"/>
      <c r="AV39" s="276"/>
      <c r="AW39" s="292"/>
      <c r="AX39" s="340">
        <v>0.25</v>
      </c>
      <c r="AY39" s="276">
        <v>0.1</v>
      </c>
      <c r="AZ39" s="276">
        <v>0.15</v>
      </c>
      <c r="BA39" s="324"/>
      <c r="BB39" s="239"/>
      <c r="BC39" s="283"/>
      <c r="BD39" s="283"/>
      <c r="BE39" s="326"/>
    </row>
    <row r="40" spans="2:57" s="189" customFormat="1" ht="94.5" customHeight="1" thickBot="1">
      <c r="B40" s="318">
        <v>8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61" t="s">
        <v>114</v>
      </c>
      <c r="U40" s="562"/>
      <c r="V40" s="563"/>
      <c r="W40" s="409" t="s">
        <v>109</v>
      </c>
      <c r="X40" s="414"/>
      <c r="Y40" s="414"/>
      <c r="Z40" s="414"/>
      <c r="AA40" s="414"/>
      <c r="AB40" s="414"/>
      <c r="AC40" s="414"/>
      <c r="AD40" s="415"/>
      <c r="AE40" s="227">
        <v>2</v>
      </c>
      <c r="AF40" s="323">
        <v>60</v>
      </c>
      <c r="AG40" s="334">
        <v>36</v>
      </c>
      <c r="AH40" s="284">
        <v>18</v>
      </c>
      <c r="AI40" s="284">
        <v>2</v>
      </c>
      <c r="AJ40" s="284">
        <v>18</v>
      </c>
      <c r="AK40" s="284">
        <v>4</v>
      </c>
      <c r="AL40" s="284"/>
      <c r="AM40" s="284"/>
      <c r="AN40" s="285">
        <v>30</v>
      </c>
      <c r="AO40" s="361">
        <v>24</v>
      </c>
      <c r="AP40" s="341"/>
      <c r="AQ40" s="266">
        <v>4</v>
      </c>
      <c r="AR40" s="266"/>
      <c r="AS40" s="266"/>
      <c r="AT40" s="293"/>
      <c r="AU40" s="294"/>
      <c r="AV40" s="294"/>
      <c r="AW40" s="337"/>
      <c r="AX40" s="341"/>
      <c r="AY40" s="266"/>
      <c r="AZ40" s="266"/>
      <c r="BA40" s="267"/>
      <c r="BB40" s="287">
        <f>BC40+BD40</f>
        <v>0.35</v>
      </c>
      <c r="BC40" s="288">
        <v>0.1</v>
      </c>
      <c r="BD40" s="288">
        <v>0.25</v>
      </c>
      <c r="BE40" s="344"/>
    </row>
    <row r="41" spans="2:57" s="189" customFormat="1" ht="49.5" customHeight="1" thickBot="1">
      <c r="B41" s="587" t="s">
        <v>81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5"/>
      <c r="AE41" s="377">
        <f>SUM(AE39:AE40)</f>
        <v>4</v>
      </c>
      <c r="AF41" s="378">
        <f aca="true" t="shared" si="3" ref="AF41:BE41">SUM(AF39:AF40)</f>
        <v>120</v>
      </c>
      <c r="AG41" s="377">
        <f t="shared" si="3"/>
        <v>68</v>
      </c>
      <c r="AH41" s="377">
        <f t="shared" si="3"/>
        <v>34</v>
      </c>
      <c r="AI41" s="377">
        <f t="shared" si="3"/>
        <v>4</v>
      </c>
      <c r="AJ41" s="377">
        <f t="shared" si="3"/>
        <v>34</v>
      </c>
      <c r="AK41" s="377">
        <f t="shared" si="3"/>
        <v>6</v>
      </c>
      <c r="AL41" s="377">
        <f t="shared" si="3"/>
        <v>0</v>
      </c>
      <c r="AM41" s="377">
        <f t="shared" si="3"/>
        <v>0</v>
      </c>
      <c r="AN41" s="379">
        <f t="shared" si="3"/>
        <v>58</v>
      </c>
      <c r="AO41" s="380">
        <f t="shared" si="3"/>
        <v>52</v>
      </c>
      <c r="AP41" s="381">
        <f t="shared" si="3"/>
        <v>0</v>
      </c>
      <c r="AQ41" s="377">
        <v>2</v>
      </c>
      <c r="AR41" s="377">
        <f t="shared" si="3"/>
        <v>0</v>
      </c>
      <c r="AS41" s="377">
        <f t="shared" si="3"/>
        <v>0</v>
      </c>
      <c r="AT41" s="377">
        <f t="shared" si="3"/>
        <v>0</v>
      </c>
      <c r="AU41" s="377">
        <f t="shared" si="3"/>
        <v>0</v>
      </c>
      <c r="AV41" s="377">
        <f t="shared" si="3"/>
        <v>0</v>
      </c>
      <c r="AW41" s="382">
        <f t="shared" si="3"/>
        <v>0</v>
      </c>
      <c r="AX41" s="381">
        <f t="shared" si="3"/>
        <v>0.25</v>
      </c>
      <c r="AY41" s="377">
        <f t="shared" si="3"/>
        <v>0.1</v>
      </c>
      <c r="AZ41" s="377">
        <f t="shared" si="3"/>
        <v>0.15</v>
      </c>
      <c r="BA41" s="383">
        <f t="shared" si="3"/>
        <v>0</v>
      </c>
      <c r="BB41" s="381">
        <f t="shared" si="3"/>
        <v>0.35</v>
      </c>
      <c r="BC41" s="377">
        <f t="shared" si="3"/>
        <v>0.1</v>
      </c>
      <c r="BD41" s="377">
        <f t="shared" si="3"/>
        <v>0.25</v>
      </c>
      <c r="BE41" s="383">
        <f t="shared" si="3"/>
        <v>0</v>
      </c>
    </row>
    <row r="42" spans="2:66" s="212" customFormat="1" ht="48.75" customHeight="1" thickBot="1">
      <c r="B42" s="558" t="s">
        <v>27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60"/>
      <c r="AE42" s="373">
        <f>SUM(AE41,AE37)</f>
        <v>14</v>
      </c>
      <c r="AF42" s="369">
        <f aca="true" t="shared" si="4" ref="AF42:BE42">SUM(AF41,AF37)</f>
        <v>420</v>
      </c>
      <c r="AG42" s="368">
        <f t="shared" si="4"/>
        <v>206</v>
      </c>
      <c r="AH42" s="370">
        <f t="shared" si="4"/>
        <v>86</v>
      </c>
      <c r="AI42" s="374">
        <f t="shared" si="4"/>
        <v>9</v>
      </c>
      <c r="AJ42" s="368">
        <f t="shared" si="4"/>
        <v>120</v>
      </c>
      <c r="AK42" s="370">
        <f t="shared" si="4"/>
        <v>16</v>
      </c>
      <c r="AL42" s="375">
        <f t="shared" si="4"/>
        <v>0</v>
      </c>
      <c r="AM42" s="374">
        <f t="shared" si="4"/>
        <v>0</v>
      </c>
      <c r="AN42" s="370">
        <f t="shared" si="4"/>
        <v>178</v>
      </c>
      <c r="AO42" s="371">
        <f t="shared" si="4"/>
        <v>214</v>
      </c>
      <c r="AP42" s="376">
        <f t="shared" si="4"/>
        <v>1</v>
      </c>
      <c r="AQ42" s="368">
        <f t="shared" si="4"/>
        <v>3</v>
      </c>
      <c r="AR42" s="370">
        <f t="shared" si="4"/>
        <v>0</v>
      </c>
      <c r="AS42" s="375">
        <f t="shared" si="4"/>
        <v>0</v>
      </c>
      <c r="AT42" s="374">
        <f t="shared" si="4"/>
        <v>0</v>
      </c>
      <c r="AU42" s="368">
        <f t="shared" si="4"/>
        <v>2</v>
      </c>
      <c r="AV42" s="370">
        <f t="shared" si="4"/>
        <v>0</v>
      </c>
      <c r="AW42" s="375">
        <f t="shared" si="4"/>
        <v>0</v>
      </c>
      <c r="AX42" s="373">
        <f t="shared" si="4"/>
        <v>0.65</v>
      </c>
      <c r="AY42" s="374">
        <f t="shared" si="4"/>
        <v>0.25</v>
      </c>
      <c r="AZ42" s="370">
        <f t="shared" si="4"/>
        <v>0.4</v>
      </c>
      <c r="BA42" s="369">
        <f t="shared" si="4"/>
        <v>0</v>
      </c>
      <c r="BB42" s="373">
        <f t="shared" si="4"/>
        <v>1.0499999999999998</v>
      </c>
      <c r="BC42" s="374">
        <f t="shared" si="4"/>
        <v>0.4</v>
      </c>
      <c r="BD42" s="374">
        <f t="shared" si="4"/>
        <v>0.65</v>
      </c>
      <c r="BE42" s="369">
        <f t="shared" si="4"/>
        <v>0</v>
      </c>
      <c r="BF42" s="219"/>
      <c r="BG42" s="219"/>
      <c r="BH42" s="219"/>
      <c r="BI42" s="219"/>
      <c r="BJ42" s="219"/>
      <c r="BL42" s="214"/>
      <c r="BM42" s="214"/>
      <c r="BN42" s="214"/>
    </row>
    <row r="43" spans="2:57" s="189" customFormat="1" ht="49.5" customHeight="1" thickBot="1">
      <c r="B43" s="503" t="s">
        <v>28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5"/>
      <c r="AE43" s="247">
        <f>SUM(AE42,AE32)</f>
        <v>25</v>
      </c>
      <c r="AF43" s="347">
        <f aca="true" t="shared" si="5" ref="AF43:BE43">SUM(AF42,AF32)</f>
        <v>750</v>
      </c>
      <c r="AG43" s="247">
        <f t="shared" si="5"/>
        <v>342</v>
      </c>
      <c r="AH43" s="247">
        <f t="shared" si="5"/>
        <v>154</v>
      </c>
      <c r="AI43" s="247">
        <f t="shared" si="5"/>
        <v>9</v>
      </c>
      <c r="AJ43" s="247">
        <f t="shared" si="5"/>
        <v>188</v>
      </c>
      <c r="AK43" s="247">
        <f t="shared" si="5"/>
        <v>16</v>
      </c>
      <c r="AL43" s="247">
        <f t="shared" si="5"/>
        <v>0</v>
      </c>
      <c r="AM43" s="247">
        <f t="shared" si="5"/>
        <v>0</v>
      </c>
      <c r="AN43" s="297">
        <f t="shared" si="5"/>
        <v>178</v>
      </c>
      <c r="AO43" s="339">
        <f t="shared" si="5"/>
        <v>408</v>
      </c>
      <c r="AP43" s="342">
        <f t="shared" si="5"/>
        <v>3</v>
      </c>
      <c r="AQ43" s="247">
        <f t="shared" si="5"/>
        <v>5</v>
      </c>
      <c r="AR43" s="247">
        <f t="shared" si="5"/>
        <v>0</v>
      </c>
      <c r="AS43" s="247">
        <f t="shared" si="5"/>
        <v>0</v>
      </c>
      <c r="AT43" s="247">
        <f t="shared" si="5"/>
        <v>0</v>
      </c>
      <c r="AU43" s="247">
        <f t="shared" si="5"/>
        <v>2</v>
      </c>
      <c r="AV43" s="247">
        <f t="shared" si="5"/>
        <v>0</v>
      </c>
      <c r="AW43" s="338">
        <f t="shared" si="5"/>
        <v>0</v>
      </c>
      <c r="AX43" s="342">
        <f t="shared" si="5"/>
        <v>4.65</v>
      </c>
      <c r="AY43" s="247">
        <f t="shared" si="5"/>
        <v>2.25</v>
      </c>
      <c r="AZ43" s="247">
        <f t="shared" si="5"/>
        <v>2.4</v>
      </c>
      <c r="BA43" s="343">
        <f t="shared" si="5"/>
        <v>0</v>
      </c>
      <c r="BB43" s="345">
        <f t="shared" si="5"/>
        <v>5.05</v>
      </c>
      <c r="BC43" s="139">
        <f t="shared" si="5"/>
        <v>2.4</v>
      </c>
      <c r="BD43" s="139">
        <f t="shared" si="5"/>
        <v>2.65</v>
      </c>
      <c r="BE43" s="346">
        <f t="shared" si="5"/>
        <v>0</v>
      </c>
    </row>
    <row r="44" spans="2:57" s="30" customFormat="1" ht="39.75" customHeight="1">
      <c r="B44" s="59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611"/>
      <c r="V44" s="611"/>
      <c r="W44" s="32"/>
      <c r="X44" s="32"/>
      <c r="Y44" s="33"/>
      <c r="Z44" s="33"/>
      <c r="AA44" s="33"/>
      <c r="AB44" s="590" t="s">
        <v>29</v>
      </c>
      <c r="AC44" s="540"/>
      <c r="AD44" s="591"/>
      <c r="AE44" s="421" t="s">
        <v>30</v>
      </c>
      <c r="AF44" s="422"/>
      <c r="AG44" s="422"/>
      <c r="AH44" s="422"/>
      <c r="AI44" s="422"/>
      <c r="AJ44" s="422"/>
      <c r="AK44" s="422"/>
      <c r="AL44" s="422"/>
      <c r="AM44" s="422"/>
      <c r="AN44" s="423"/>
      <c r="AO44" s="424"/>
      <c r="AP44" s="403">
        <v>3</v>
      </c>
      <c r="AQ44" s="404"/>
      <c r="AR44" s="404"/>
      <c r="AS44" s="404"/>
      <c r="AT44" s="404"/>
      <c r="AU44" s="404"/>
      <c r="AV44" s="404"/>
      <c r="AW44" s="405"/>
      <c r="AX44" s="403">
        <v>0</v>
      </c>
      <c r="AY44" s="404"/>
      <c r="AZ44" s="404"/>
      <c r="BA44" s="405"/>
      <c r="BB44" s="406">
        <v>3</v>
      </c>
      <c r="BC44" s="407"/>
      <c r="BD44" s="407"/>
      <c r="BE44" s="408"/>
    </row>
    <row r="45" spans="2:57" s="30" customFormat="1" ht="39.75" customHeight="1">
      <c r="B45" s="59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84"/>
      <c r="V45" s="584"/>
      <c r="W45" s="32"/>
      <c r="X45" s="32"/>
      <c r="Y45" s="33"/>
      <c r="Z45" s="33"/>
      <c r="AA45" s="33"/>
      <c r="AB45" s="445"/>
      <c r="AC45" s="541"/>
      <c r="AD45" s="592"/>
      <c r="AE45" s="391" t="s">
        <v>31</v>
      </c>
      <c r="AF45" s="392"/>
      <c r="AG45" s="392"/>
      <c r="AH45" s="392"/>
      <c r="AI45" s="392"/>
      <c r="AJ45" s="392"/>
      <c r="AK45" s="392"/>
      <c r="AL45" s="392"/>
      <c r="AM45" s="392"/>
      <c r="AN45" s="393"/>
      <c r="AO45" s="394"/>
      <c r="AP45" s="397">
        <v>5</v>
      </c>
      <c r="AQ45" s="398"/>
      <c r="AR45" s="398"/>
      <c r="AS45" s="398"/>
      <c r="AT45" s="398"/>
      <c r="AU45" s="398"/>
      <c r="AV45" s="398"/>
      <c r="AW45" s="399"/>
      <c r="AX45" s="397">
        <v>4</v>
      </c>
      <c r="AY45" s="398"/>
      <c r="AZ45" s="398"/>
      <c r="BA45" s="399"/>
      <c r="BB45" s="385">
        <v>1</v>
      </c>
      <c r="BC45" s="386"/>
      <c r="BD45" s="386"/>
      <c r="BE45" s="387"/>
    </row>
    <row r="46" spans="2:57" s="30" customFormat="1" ht="39.75" customHeight="1">
      <c r="B46" s="59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584"/>
      <c r="V46" s="584"/>
      <c r="W46" s="32"/>
      <c r="X46" s="32"/>
      <c r="Y46" s="33"/>
      <c r="Z46" s="33"/>
      <c r="AA46" s="33"/>
      <c r="AB46" s="445"/>
      <c r="AC46" s="541"/>
      <c r="AD46" s="592"/>
      <c r="AE46" s="391" t="s">
        <v>32</v>
      </c>
      <c r="AF46" s="392"/>
      <c r="AG46" s="392"/>
      <c r="AH46" s="392"/>
      <c r="AI46" s="392"/>
      <c r="AJ46" s="392"/>
      <c r="AK46" s="392"/>
      <c r="AL46" s="392"/>
      <c r="AM46" s="392"/>
      <c r="AN46" s="393"/>
      <c r="AO46" s="394"/>
      <c r="AP46" s="397">
        <v>0</v>
      </c>
      <c r="AQ46" s="398"/>
      <c r="AR46" s="398"/>
      <c r="AS46" s="398"/>
      <c r="AT46" s="398"/>
      <c r="AU46" s="398"/>
      <c r="AV46" s="398"/>
      <c r="AW46" s="399"/>
      <c r="AX46" s="397">
        <v>0</v>
      </c>
      <c r="AY46" s="398"/>
      <c r="AZ46" s="398"/>
      <c r="BA46" s="399"/>
      <c r="BB46" s="385">
        <v>0</v>
      </c>
      <c r="BC46" s="386"/>
      <c r="BD46" s="386"/>
      <c r="BE46" s="387"/>
    </row>
    <row r="47" spans="2:57" s="30" customFormat="1" ht="39.75" customHeight="1">
      <c r="B47" s="59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5" t="s">
        <v>33</v>
      </c>
      <c r="U47" s="557"/>
      <c r="V47" s="557"/>
      <c r="W47" s="32"/>
      <c r="X47" s="32"/>
      <c r="Y47" s="33"/>
      <c r="Z47" s="33"/>
      <c r="AA47" s="33"/>
      <c r="AB47" s="445"/>
      <c r="AC47" s="541"/>
      <c r="AD47" s="592"/>
      <c r="AE47" s="391" t="s">
        <v>34</v>
      </c>
      <c r="AF47" s="392"/>
      <c r="AG47" s="392"/>
      <c r="AH47" s="392"/>
      <c r="AI47" s="392"/>
      <c r="AJ47" s="392"/>
      <c r="AK47" s="392"/>
      <c r="AL47" s="392"/>
      <c r="AM47" s="392"/>
      <c r="AN47" s="393"/>
      <c r="AO47" s="394"/>
      <c r="AP47" s="397">
        <v>0</v>
      </c>
      <c r="AQ47" s="398"/>
      <c r="AR47" s="398"/>
      <c r="AS47" s="398"/>
      <c r="AT47" s="398"/>
      <c r="AU47" s="398"/>
      <c r="AV47" s="398"/>
      <c r="AW47" s="399"/>
      <c r="AX47" s="397">
        <v>0</v>
      </c>
      <c r="AY47" s="398"/>
      <c r="AZ47" s="398"/>
      <c r="BA47" s="399"/>
      <c r="BB47" s="385">
        <v>0</v>
      </c>
      <c r="BC47" s="386"/>
      <c r="BD47" s="386"/>
      <c r="BE47" s="387"/>
    </row>
    <row r="48" spans="2:57" s="30" customFormat="1" ht="39.75" customHeight="1">
      <c r="B48" s="59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88" t="s">
        <v>48</v>
      </c>
      <c r="U48" s="583"/>
      <c r="V48" s="36"/>
      <c r="W48" s="32"/>
      <c r="X48" s="32"/>
      <c r="Y48" s="37"/>
      <c r="Z48" s="37"/>
      <c r="AA48" s="37"/>
      <c r="AB48" s="445"/>
      <c r="AC48" s="541"/>
      <c r="AD48" s="592"/>
      <c r="AE48" s="391" t="s">
        <v>35</v>
      </c>
      <c r="AF48" s="392"/>
      <c r="AG48" s="392"/>
      <c r="AH48" s="392"/>
      <c r="AI48" s="392"/>
      <c r="AJ48" s="392"/>
      <c r="AK48" s="392"/>
      <c r="AL48" s="392"/>
      <c r="AM48" s="392"/>
      <c r="AN48" s="393"/>
      <c r="AO48" s="394"/>
      <c r="AP48" s="397">
        <v>0</v>
      </c>
      <c r="AQ48" s="398"/>
      <c r="AR48" s="398"/>
      <c r="AS48" s="398"/>
      <c r="AT48" s="398"/>
      <c r="AU48" s="398"/>
      <c r="AV48" s="398"/>
      <c r="AW48" s="399"/>
      <c r="AX48" s="397">
        <v>0</v>
      </c>
      <c r="AY48" s="398"/>
      <c r="AZ48" s="398"/>
      <c r="BA48" s="399"/>
      <c r="BB48" s="385">
        <v>0</v>
      </c>
      <c r="BC48" s="386"/>
      <c r="BD48" s="386"/>
      <c r="BE48" s="387"/>
    </row>
    <row r="49" spans="2:57" s="30" customFormat="1" ht="39.75" customHeight="1">
      <c r="B49" s="59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582" t="s">
        <v>49</v>
      </c>
      <c r="U49" s="583"/>
      <c r="V49" s="36"/>
      <c r="W49" s="32"/>
      <c r="X49" s="32"/>
      <c r="Y49" s="33"/>
      <c r="Z49" s="33"/>
      <c r="AA49" s="33"/>
      <c r="AB49" s="445"/>
      <c r="AC49" s="541"/>
      <c r="AD49" s="592"/>
      <c r="AE49" s="391" t="s">
        <v>18</v>
      </c>
      <c r="AF49" s="392"/>
      <c r="AG49" s="392"/>
      <c r="AH49" s="392"/>
      <c r="AI49" s="392"/>
      <c r="AJ49" s="392"/>
      <c r="AK49" s="392"/>
      <c r="AL49" s="392"/>
      <c r="AM49" s="392"/>
      <c r="AN49" s="393"/>
      <c r="AO49" s="394"/>
      <c r="AP49" s="397">
        <v>2</v>
      </c>
      <c r="AQ49" s="398"/>
      <c r="AR49" s="398"/>
      <c r="AS49" s="398"/>
      <c r="AT49" s="398"/>
      <c r="AU49" s="398"/>
      <c r="AV49" s="398"/>
      <c r="AW49" s="399"/>
      <c r="AX49" s="397">
        <v>1</v>
      </c>
      <c r="AY49" s="398"/>
      <c r="AZ49" s="398"/>
      <c r="BA49" s="399"/>
      <c r="BB49" s="385">
        <v>1</v>
      </c>
      <c r="BC49" s="386"/>
      <c r="BD49" s="386"/>
      <c r="BE49" s="387"/>
    </row>
    <row r="50" spans="2:57" s="30" customFormat="1" ht="39.75" customHeight="1">
      <c r="B50" s="59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582" t="s">
        <v>50</v>
      </c>
      <c r="U50" s="582"/>
      <c r="V50" s="36"/>
      <c r="W50" s="32"/>
      <c r="X50" s="32"/>
      <c r="Y50" s="33"/>
      <c r="Z50" s="33"/>
      <c r="AA50" s="33"/>
      <c r="AB50" s="445"/>
      <c r="AC50" s="541"/>
      <c r="AD50" s="592"/>
      <c r="AE50" s="391" t="s">
        <v>19</v>
      </c>
      <c r="AF50" s="392"/>
      <c r="AG50" s="392"/>
      <c r="AH50" s="392"/>
      <c r="AI50" s="392"/>
      <c r="AJ50" s="392"/>
      <c r="AK50" s="392"/>
      <c r="AL50" s="392"/>
      <c r="AM50" s="392"/>
      <c r="AN50" s="393"/>
      <c r="AO50" s="394"/>
      <c r="AP50" s="397">
        <v>0</v>
      </c>
      <c r="AQ50" s="398"/>
      <c r="AR50" s="398"/>
      <c r="AS50" s="398"/>
      <c r="AT50" s="398"/>
      <c r="AU50" s="398"/>
      <c r="AV50" s="398"/>
      <c r="AW50" s="399"/>
      <c r="AX50" s="397">
        <v>0</v>
      </c>
      <c r="AY50" s="398"/>
      <c r="AZ50" s="398"/>
      <c r="BA50" s="399"/>
      <c r="BB50" s="385">
        <v>0</v>
      </c>
      <c r="BC50" s="386"/>
      <c r="BD50" s="386"/>
      <c r="BE50" s="387"/>
    </row>
    <row r="51" spans="2:57" s="30" customFormat="1" ht="39.75" customHeight="1" thickBot="1">
      <c r="B51" s="600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596" t="s">
        <v>51</v>
      </c>
      <c r="U51" s="597"/>
      <c r="V51" s="597"/>
      <c r="W51" s="354"/>
      <c r="X51" s="354"/>
      <c r="Y51" s="355"/>
      <c r="Z51" s="355"/>
      <c r="AA51" s="355"/>
      <c r="AB51" s="447"/>
      <c r="AC51" s="542"/>
      <c r="AD51" s="593"/>
      <c r="AE51" s="575" t="s">
        <v>36</v>
      </c>
      <c r="AF51" s="576"/>
      <c r="AG51" s="576"/>
      <c r="AH51" s="576"/>
      <c r="AI51" s="576"/>
      <c r="AJ51" s="576"/>
      <c r="AK51" s="576"/>
      <c r="AL51" s="576"/>
      <c r="AM51" s="576"/>
      <c r="AN51" s="577"/>
      <c r="AO51" s="578"/>
      <c r="AP51" s="400">
        <v>0</v>
      </c>
      <c r="AQ51" s="401"/>
      <c r="AR51" s="401"/>
      <c r="AS51" s="401"/>
      <c r="AT51" s="401"/>
      <c r="AU51" s="401"/>
      <c r="AV51" s="401"/>
      <c r="AW51" s="402"/>
      <c r="AX51" s="400">
        <v>0</v>
      </c>
      <c r="AY51" s="401"/>
      <c r="AZ51" s="401"/>
      <c r="BA51" s="402"/>
      <c r="BB51" s="388">
        <v>0</v>
      </c>
      <c r="BC51" s="389"/>
      <c r="BD51" s="389"/>
      <c r="BE51" s="390"/>
    </row>
    <row r="52" spans="23:41" s="30" customFormat="1" ht="14.25">
      <c r="W52" s="38"/>
      <c r="X52" s="38"/>
      <c r="Y52" s="38"/>
      <c r="Z52" s="38"/>
      <c r="AA52" s="38"/>
      <c r="AB52" s="38"/>
      <c r="AC52" s="38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2:48" s="30" customFormat="1" ht="30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579"/>
      <c r="U53" s="580"/>
      <c r="V53" s="42"/>
      <c r="W53" s="581"/>
      <c r="X53" s="581"/>
      <c r="Y53" s="598"/>
      <c r="Z53" s="598"/>
      <c r="AA53" s="43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5"/>
      <c r="AV53" s="46"/>
    </row>
    <row r="54" spans="2:51" s="30" customFormat="1" ht="36.75" customHeight="1" thickBot="1">
      <c r="B54" s="594" t="s">
        <v>37</v>
      </c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47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89"/>
      <c r="AT54" s="589"/>
      <c r="AU54" s="589"/>
      <c r="AV54" s="589"/>
      <c r="AW54" s="589"/>
      <c r="AX54" s="589"/>
      <c r="AY54" s="589"/>
    </row>
    <row r="55" spans="2:51" s="30" customFormat="1" ht="69.75" customHeight="1" thickBot="1">
      <c r="B55" s="48" t="s">
        <v>38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50" t="s">
        <v>39</v>
      </c>
      <c r="U55" s="551"/>
      <c r="V55" s="50" t="s">
        <v>40</v>
      </c>
      <c r="W55" s="547" t="s">
        <v>41</v>
      </c>
      <c r="X55" s="547"/>
      <c r="Y55" s="514" t="s">
        <v>42</v>
      </c>
      <c r="Z55" s="515"/>
      <c r="AA55" s="63"/>
      <c r="AB55" s="130"/>
      <c r="AC55" s="132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4"/>
      <c r="AU55" s="134"/>
      <c r="AV55" s="134"/>
      <c r="AW55" s="134"/>
      <c r="AX55" s="134"/>
      <c r="AY55" s="134"/>
    </row>
    <row r="56" spans="2:51" s="30" customFormat="1" ht="39.75" customHeight="1">
      <c r="B56" s="5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545"/>
      <c r="U56" s="546"/>
      <c r="V56" s="52"/>
      <c r="W56" s="548"/>
      <c r="X56" s="548"/>
      <c r="Y56" s="573"/>
      <c r="Z56" s="574"/>
      <c r="AA56" s="60"/>
      <c r="AB56" s="131"/>
      <c r="AC56" s="131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6"/>
      <c r="AU56" s="34"/>
      <c r="AV56" s="34"/>
      <c r="AW56" s="34"/>
      <c r="AX56" s="34"/>
      <c r="AY56" s="34"/>
    </row>
    <row r="57" spans="2:51" s="30" customFormat="1" ht="39.75" customHeight="1" thickBo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3"/>
      <c r="U57" s="544"/>
      <c r="V57" s="55"/>
      <c r="W57" s="549"/>
      <c r="X57" s="549"/>
      <c r="Y57" s="585"/>
      <c r="Z57" s="586"/>
      <c r="AA57" s="60"/>
      <c r="AB57" s="131"/>
      <c r="AC57" s="131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7"/>
      <c r="AU57" s="34"/>
      <c r="AV57" s="34"/>
      <c r="AW57" s="34"/>
      <c r="AX57" s="34"/>
      <c r="AY57" s="34"/>
    </row>
    <row r="58" spans="2:51" s="30" customFormat="1" ht="39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56"/>
      <c r="V58" s="57"/>
      <c r="W58" s="58"/>
      <c r="X58" s="58"/>
      <c r="Y58" s="59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1"/>
      <c r="AR58" s="61"/>
      <c r="AS58" s="61"/>
      <c r="AT58" s="60"/>
      <c r="AU58" s="62"/>
      <c r="AV58" s="62"/>
      <c r="AW58" s="62"/>
      <c r="AX58" s="62"/>
      <c r="AY58" s="62"/>
    </row>
    <row r="59" spans="2:54" s="30" customFormat="1" ht="24.7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501"/>
      <c r="V59" s="502"/>
      <c r="W59" s="502"/>
      <c r="X59" s="502"/>
      <c r="Y59" s="38"/>
      <c r="Z59" s="38"/>
      <c r="AA59" s="38"/>
      <c r="AB59" s="39"/>
      <c r="AC59" s="39"/>
      <c r="AD59" s="39"/>
      <c r="AE59" s="39"/>
      <c r="AF59" s="39"/>
      <c r="AG59" s="67"/>
      <c r="AH59" s="67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</row>
    <row r="60" spans="2:60" s="30" customFormat="1" ht="33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V60" s="69"/>
      <c r="W60" s="69"/>
      <c r="X60" s="69"/>
      <c r="Y60" s="70"/>
      <c r="Z60" s="70"/>
      <c r="AA60" s="70"/>
      <c r="AB60" s="70"/>
      <c r="AC60" s="70"/>
      <c r="AD60" s="70"/>
      <c r="AE60" s="70"/>
      <c r="AF60" s="70"/>
      <c r="AG60" s="384" t="s">
        <v>140</v>
      </c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</row>
    <row r="61" spans="21:57" s="30" customFormat="1" ht="24.75" customHeight="1">
      <c r="U61" s="72"/>
      <c r="V61" s="66" t="s">
        <v>72</v>
      </c>
      <c r="W61" s="66"/>
      <c r="X61" s="66"/>
      <c r="Y61" s="70"/>
      <c r="Z61" s="70"/>
      <c r="AA61" s="73"/>
      <c r="AB61" s="70"/>
      <c r="AC61" s="70"/>
      <c r="AD61" s="70"/>
      <c r="AE61" s="66"/>
      <c r="AF61" s="70"/>
      <c r="AG61" s="70"/>
      <c r="AH61" s="70"/>
      <c r="AI61" s="70"/>
      <c r="AJ61" s="70"/>
      <c r="AK61" s="66"/>
      <c r="AL61" s="66"/>
      <c r="AM61" s="66"/>
      <c r="AN61" s="70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</row>
    <row r="62" spans="21:57" s="30" customFormat="1" ht="45.75" customHeight="1">
      <c r="U62" s="72"/>
      <c r="V62" s="166" t="s">
        <v>73</v>
      </c>
      <c r="W62" s="80"/>
      <c r="X62" s="81"/>
      <c r="Y62" s="82"/>
      <c r="Z62" s="82"/>
      <c r="AA62" s="83" t="s">
        <v>143</v>
      </c>
      <c r="AB62" s="84"/>
      <c r="AC62" s="83"/>
      <c r="AD62" s="85" t="s">
        <v>44</v>
      </c>
      <c r="AE62" s="74"/>
      <c r="AF62" s="74"/>
      <c r="AG62" s="74"/>
      <c r="AH62" s="74"/>
      <c r="AI62" s="70"/>
      <c r="AJ62" s="70"/>
      <c r="AK62" s="66"/>
      <c r="AL62" s="66"/>
      <c r="AM62" s="66"/>
      <c r="AN62" s="70"/>
      <c r="AO62" s="75"/>
      <c r="AP62" s="76"/>
      <c r="AQ62" s="75"/>
      <c r="AR62" s="76"/>
      <c r="AS62" s="41"/>
      <c r="AT62" s="77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</row>
    <row r="63" spans="21:57" s="30" customFormat="1" ht="24.75" customHeight="1">
      <c r="U63" s="72"/>
      <c r="V63" s="58"/>
      <c r="W63" s="58"/>
      <c r="X63" s="160"/>
      <c r="Y63" s="161" t="s">
        <v>45</v>
      </c>
      <c r="Z63" s="162"/>
      <c r="AA63" s="163"/>
      <c r="AB63" s="164" t="s">
        <v>46</v>
      </c>
      <c r="AC63" s="164"/>
      <c r="AD63" s="74"/>
      <c r="AE63" s="74"/>
      <c r="AF63" s="74"/>
      <c r="AG63" s="74"/>
      <c r="AH63" s="74"/>
      <c r="AI63" s="70"/>
      <c r="AJ63" s="70"/>
      <c r="AK63" s="66"/>
      <c r="AL63" s="66"/>
      <c r="AM63" s="66"/>
      <c r="AN63" s="70"/>
      <c r="AO63" s="75"/>
      <c r="AP63" s="76"/>
      <c r="AQ63" s="75"/>
      <c r="AR63" s="76"/>
      <c r="AS63" s="41"/>
      <c r="AT63" s="77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</row>
    <row r="64" spans="21:57" s="30" customFormat="1" ht="72.75" customHeight="1">
      <c r="U64" s="72"/>
      <c r="V64" s="58"/>
      <c r="W64" s="58"/>
      <c r="X64" s="165"/>
      <c r="Y64" s="165"/>
      <c r="Z64" s="165"/>
      <c r="AA64" s="160"/>
      <c r="AB64" s="160"/>
      <c r="AC64" s="160"/>
      <c r="AD64" s="74"/>
      <c r="AE64" s="74"/>
      <c r="AF64" s="74"/>
      <c r="AG64" s="74"/>
      <c r="AH64" s="74"/>
      <c r="AI64" s="70"/>
      <c r="AJ64" s="70"/>
      <c r="AK64" s="66"/>
      <c r="AL64" s="66"/>
      <c r="AM64" s="66"/>
      <c r="AN64" s="70"/>
      <c r="AO64" s="75"/>
      <c r="AP64" s="76"/>
      <c r="AQ64" s="75"/>
      <c r="AR64" s="76"/>
      <c r="AS64" s="41"/>
      <c r="AT64" s="77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</row>
    <row r="65" spans="21:54" s="30" customFormat="1" ht="36.75" customHeight="1">
      <c r="U65" s="72"/>
      <c r="V65" s="79" t="s">
        <v>136</v>
      </c>
      <c r="W65" s="80"/>
      <c r="X65" s="81"/>
      <c r="Y65" s="82"/>
      <c r="Z65" s="82"/>
      <c r="AA65" s="83" t="s">
        <v>137</v>
      </c>
      <c r="AB65" s="84"/>
      <c r="AC65" s="83"/>
      <c r="AD65" s="85" t="s">
        <v>44</v>
      </c>
      <c r="AE65" s="86"/>
      <c r="AF65" s="87"/>
      <c r="AH65" s="395" t="s">
        <v>116</v>
      </c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88"/>
      <c r="AT65" s="88"/>
      <c r="AU65" s="89" t="s">
        <v>127</v>
      </c>
      <c r="AV65" s="273" t="s">
        <v>117</v>
      </c>
      <c r="AW65" s="90"/>
      <c r="AX65" s="90"/>
      <c r="AY65" s="91"/>
      <c r="AZ65" s="90"/>
      <c r="BA65" s="92" t="s">
        <v>44</v>
      </c>
      <c r="BB65" s="12"/>
    </row>
    <row r="66" spans="2:53" s="78" customFormat="1" ht="38.2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64"/>
      <c r="V66" s="93"/>
      <c r="W66" s="80"/>
      <c r="X66" s="160"/>
      <c r="Y66" s="161" t="s">
        <v>45</v>
      </c>
      <c r="Z66" s="162"/>
      <c r="AA66" s="163"/>
      <c r="AB66" s="164" t="s">
        <v>46</v>
      </c>
      <c r="AC66" s="164"/>
      <c r="AD66" s="98"/>
      <c r="AE66" s="98"/>
      <c r="AF66" s="98"/>
      <c r="AI66" s="188"/>
      <c r="AJ66" s="188"/>
      <c r="AK66" s="188"/>
      <c r="AL66" s="188"/>
      <c r="AM66" s="188"/>
      <c r="AN66" s="188"/>
      <c r="AO66" s="188"/>
      <c r="AP66" s="188"/>
      <c r="AQ66" s="188"/>
      <c r="AS66" s="396" t="s">
        <v>128</v>
      </c>
      <c r="AT66" s="396"/>
      <c r="AU66" s="396"/>
      <c r="AW66" s="97" t="s">
        <v>46</v>
      </c>
      <c r="AX66" s="98"/>
      <c r="AY66" s="98"/>
      <c r="AZ66" s="98"/>
      <c r="BA66" s="98"/>
    </row>
    <row r="67" spans="2:53" s="30" customFormat="1" ht="24.75" customHeight="1">
      <c r="B67" s="99"/>
      <c r="U67" s="100"/>
      <c r="V67" s="101"/>
      <c r="W67" s="102"/>
      <c r="X67" s="165"/>
      <c r="Y67" s="165"/>
      <c r="Z67" s="165"/>
      <c r="AA67" s="160"/>
      <c r="AB67" s="160"/>
      <c r="AC67" s="160"/>
      <c r="AD67" s="94"/>
      <c r="AE67" s="96"/>
      <c r="AF67" s="103"/>
      <c r="AI67" s="70"/>
      <c r="AJ67" s="70"/>
      <c r="AK67" s="70"/>
      <c r="AL67" s="70"/>
      <c r="AM67" s="70"/>
      <c r="AN67" s="70"/>
      <c r="AO67" s="101"/>
      <c r="AP67" s="101"/>
      <c r="AQ67" s="101"/>
      <c r="AS67" s="101"/>
      <c r="AT67" s="101"/>
      <c r="AU67" s="104"/>
      <c r="AV67" s="104"/>
      <c r="AW67" s="105"/>
      <c r="AX67" s="104"/>
      <c r="AY67" s="104"/>
      <c r="AZ67" s="106"/>
      <c r="BA67" s="106"/>
    </row>
    <row r="68" spans="21:53" s="30" customFormat="1" ht="24.75" customHeight="1">
      <c r="U68" s="72"/>
      <c r="V68" s="93"/>
      <c r="W68" s="80"/>
      <c r="X68" s="107"/>
      <c r="Y68" s="94"/>
      <c r="Z68" s="94"/>
      <c r="AA68" s="87"/>
      <c r="AB68" s="108"/>
      <c r="AC68" s="103"/>
      <c r="AD68" s="87"/>
      <c r="AE68" s="106"/>
      <c r="AF68" s="87"/>
      <c r="AI68" s="70"/>
      <c r="AJ68" s="70"/>
      <c r="AK68" s="66"/>
      <c r="AL68" s="66"/>
      <c r="AM68" s="66"/>
      <c r="AN68" s="70"/>
      <c r="AO68" s="109"/>
      <c r="AP68" s="80"/>
      <c r="AQ68" s="80"/>
      <c r="AR68" s="101"/>
      <c r="AS68" s="101"/>
      <c r="AT68" s="94"/>
      <c r="AU68" s="87"/>
      <c r="AV68" s="103"/>
      <c r="AW68" s="103"/>
      <c r="AX68" s="106"/>
      <c r="AY68" s="103"/>
      <c r="AZ68" s="87"/>
      <c r="BA68" s="87"/>
    </row>
    <row r="69" spans="2:53" s="30" customFormat="1" ht="36.75" customHeight="1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2"/>
      <c r="W69" s="113"/>
      <c r="X69" s="114"/>
      <c r="Y69" s="115"/>
      <c r="Z69" s="111"/>
      <c r="AA69" s="116"/>
      <c r="AB69" s="97"/>
      <c r="AC69" s="102"/>
      <c r="AE69" s="98"/>
      <c r="AF69" s="102"/>
      <c r="AI69" s="70"/>
      <c r="AJ69" s="70"/>
      <c r="AK69" s="70"/>
      <c r="AL69" s="70"/>
      <c r="AM69" s="70"/>
      <c r="AN69" s="70"/>
      <c r="AO69" s="117"/>
      <c r="AP69" s="118"/>
      <c r="AQ69" s="117"/>
      <c r="AS69" s="95"/>
      <c r="AU69" s="96"/>
      <c r="AV69" s="78"/>
      <c r="AW69" s="97"/>
      <c r="AX69" s="98"/>
      <c r="AY69" s="98"/>
      <c r="AZ69" s="98"/>
      <c r="BA69" s="98"/>
    </row>
    <row r="70" spans="22:53" s="30" customFormat="1" ht="14.25" customHeight="1">
      <c r="V70" s="66"/>
      <c r="W70" s="66"/>
      <c r="X70" s="66"/>
      <c r="Y70" s="119"/>
      <c r="Z70" s="119"/>
      <c r="AA70" s="119"/>
      <c r="AB70" s="119"/>
      <c r="AC70" s="119"/>
      <c r="AD70" s="119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66"/>
      <c r="AT70" s="66"/>
      <c r="AU70" s="66"/>
      <c r="AV70" s="66"/>
      <c r="AW70" s="66"/>
      <c r="AX70" s="66"/>
      <c r="AY70" s="66"/>
      <c r="AZ70" s="66"/>
      <c r="BA70" s="66"/>
    </row>
    <row r="71" spans="21:53" s="30" customFormat="1" ht="18" customHeight="1">
      <c r="U71" s="121"/>
      <c r="V71" s="24"/>
      <c r="W71" s="122"/>
      <c r="X71" s="65"/>
      <c r="Y71" s="119"/>
      <c r="Z71" s="119"/>
      <c r="AA71" s="119"/>
      <c r="AB71" s="119"/>
      <c r="AC71" s="119"/>
      <c r="AD71" s="119"/>
      <c r="AE71" s="7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66"/>
      <c r="AT71" s="10"/>
      <c r="AU71" s="10"/>
      <c r="AV71" s="10"/>
      <c r="AW71" s="10"/>
      <c r="AX71" s="10"/>
      <c r="AY71" s="10"/>
      <c r="AZ71" s="66"/>
      <c r="BA71" s="66"/>
    </row>
    <row r="72" spans="21:51" s="30" customFormat="1" ht="15">
      <c r="U72" s="72"/>
      <c r="Y72" s="123"/>
      <c r="Z72" s="123"/>
      <c r="AA72" s="73"/>
      <c r="AB72" s="123"/>
      <c r="AC72" s="123"/>
      <c r="AD72" s="123"/>
      <c r="AF72" s="73"/>
      <c r="AG72" s="73"/>
      <c r="AH72" s="73"/>
      <c r="AI72" s="123"/>
      <c r="AJ72" s="123"/>
      <c r="AN72" s="123"/>
      <c r="AO72" s="123"/>
      <c r="AS72" s="1"/>
      <c r="AT72" s="1"/>
      <c r="AU72" s="1"/>
      <c r="AV72" s="1"/>
      <c r="AW72" s="1"/>
      <c r="AX72" s="1"/>
      <c r="AY72" s="1"/>
    </row>
    <row r="73" spans="21:30" ht="12.75">
      <c r="U73" s="1"/>
      <c r="V73" s="124"/>
      <c r="W73" s="1"/>
      <c r="X73" s="124"/>
      <c r="Y73" s="1"/>
      <c r="Z73" s="1"/>
      <c r="AA73" s="1"/>
      <c r="AB73" s="1"/>
      <c r="AC73" s="1"/>
      <c r="AD73" s="1"/>
    </row>
    <row r="78" ht="12.75">
      <c r="AA78" s="5" t="s">
        <v>47</v>
      </c>
    </row>
  </sheetData>
  <sheetProtection/>
  <mergeCells count="153">
    <mergeCell ref="BB13:BE13"/>
    <mergeCell ref="AX17:BE17"/>
    <mergeCell ref="X15:AV15"/>
    <mergeCell ref="W27:AD27"/>
    <mergeCell ref="AW20:AW23"/>
    <mergeCell ref="AQ20:AQ23"/>
    <mergeCell ref="BB21:BE21"/>
    <mergeCell ref="BC22:BE22"/>
    <mergeCell ref="BB22:BB23"/>
    <mergeCell ref="AE20:AE23"/>
    <mergeCell ref="U45:V45"/>
    <mergeCell ref="B31:AD31"/>
    <mergeCell ref="W35:AD35"/>
    <mergeCell ref="W39:AD39"/>
    <mergeCell ref="B37:AD37"/>
    <mergeCell ref="B38:BE38"/>
    <mergeCell ref="T36:V36"/>
    <mergeCell ref="AE45:AO45"/>
    <mergeCell ref="U44:V44"/>
    <mergeCell ref="AP45:AW45"/>
    <mergeCell ref="U46:V46"/>
    <mergeCell ref="Y57:Z57"/>
    <mergeCell ref="B41:AD41"/>
    <mergeCell ref="T48:U48"/>
    <mergeCell ref="AB54:AY54"/>
    <mergeCell ref="AB44:AD51"/>
    <mergeCell ref="B54:Z54"/>
    <mergeCell ref="T51:V51"/>
    <mergeCell ref="Y53:Z53"/>
    <mergeCell ref="B44:B51"/>
    <mergeCell ref="Y56:Z56"/>
    <mergeCell ref="AE51:AO51"/>
    <mergeCell ref="AE50:AO50"/>
    <mergeCell ref="AE46:AO46"/>
    <mergeCell ref="AE47:AO47"/>
    <mergeCell ref="T53:U53"/>
    <mergeCell ref="AE49:AO49"/>
    <mergeCell ref="W53:X53"/>
    <mergeCell ref="T50:U50"/>
    <mergeCell ref="T49:U49"/>
    <mergeCell ref="T27:V27"/>
    <mergeCell ref="B17:B23"/>
    <mergeCell ref="U47:V47"/>
    <mergeCell ref="W40:AD40"/>
    <mergeCell ref="B42:AD42"/>
    <mergeCell ref="T40:V40"/>
    <mergeCell ref="B26:BE26"/>
    <mergeCell ref="AX18:BE18"/>
    <mergeCell ref="AU20:AU23"/>
    <mergeCell ref="BB20:BE20"/>
    <mergeCell ref="T57:U57"/>
    <mergeCell ref="T56:U56"/>
    <mergeCell ref="W55:X55"/>
    <mergeCell ref="W56:X56"/>
    <mergeCell ref="W57:X57"/>
    <mergeCell ref="T55:U55"/>
    <mergeCell ref="T24:V24"/>
    <mergeCell ref="AX20:BA20"/>
    <mergeCell ref="AN21:AN23"/>
    <mergeCell ref="W24:AD24"/>
    <mergeCell ref="W17:AD23"/>
    <mergeCell ref="AG17:AN19"/>
    <mergeCell ref="B2:BA2"/>
    <mergeCell ref="B4:BA4"/>
    <mergeCell ref="T7:U7"/>
    <mergeCell ref="W6:AK6"/>
    <mergeCell ref="V5:AZ5"/>
    <mergeCell ref="BB7:BE7"/>
    <mergeCell ref="U59:X59"/>
    <mergeCell ref="B43:AD43"/>
    <mergeCell ref="AX21:BA21"/>
    <mergeCell ref="AR20:AR23"/>
    <mergeCell ref="B32:AD32"/>
    <mergeCell ref="AT20:AT23"/>
    <mergeCell ref="AG20:AG23"/>
    <mergeCell ref="AY22:BA22"/>
    <mergeCell ref="Y55:Z55"/>
    <mergeCell ref="B25:BE25"/>
    <mergeCell ref="BL18:BL20"/>
    <mergeCell ref="AX22:AX23"/>
    <mergeCell ref="AF20:AF23"/>
    <mergeCell ref="AX19:BE19"/>
    <mergeCell ref="AV20:AV23"/>
    <mergeCell ref="AS20:AS23"/>
    <mergeCell ref="BJ23:BJ25"/>
    <mergeCell ref="AH21:AI22"/>
    <mergeCell ref="AJ21:AK22"/>
    <mergeCell ref="AL21:AM22"/>
    <mergeCell ref="AV8:AZ9"/>
    <mergeCell ref="B33:BE33"/>
    <mergeCell ref="BB8:BE8"/>
    <mergeCell ref="BB9:BE9"/>
    <mergeCell ref="BB11:BE11"/>
    <mergeCell ref="V15:W15"/>
    <mergeCell ref="W8:AA8"/>
    <mergeCell ref="W11:AU11"/>
    <mergeCell ref="A9:U9"/>
    <mergeCell ref="T17:V23"/>
    <mergeCell ref="AB9:AU9"/>
    <mergeCell ref="T35:V35"/>
    <mergeCell ref="B34:BE34"/>
    <mergeCell ref="AB8:AU8"/>
    <mergeCell ref="A8:U8"/>
    <mergeCell ref="AO17:AO23"/>
    <mergeCell ref="AP20:AP23"/>
    <mergeCell ref="V12:W12"/>
    <mergeCell ref="U14:AU14"/>
    <mergeCell ref="T28:V28"/>
    <mergeCell ref="BJ14:BJ16"/>
    <mergeCell ref="AH20:AN20"/>
    <mergeCell ref="AP17:AW19"/>
    <mergeCell ref="X10:AS10"/>
    <mergeCell ref="X12:AU12"/>
    <mergeCell ref="A10:U10"/>
    <mergeCell ref="A11:U11"/>
    <mergeCell ref="AE17:AF19"/>
    <mergeCell ref="AV11:AZ12"/>
    <mergeCell ref="AV13:AZ13"/>
    <mergeCell ref="W28:AD28"/>
    <mergeCell ref="T29:V29"/>
    <mergeCell ref="W29:AD29"/>
    <mergeCell ref="T30:V30"/>
    <mergeCell ref="W30:AD30"/>
    <mergeCell ref="AP44:AW44"/>
    <mergeCell ref="W36:AD36"/>
    <mergeCell ref="AE44:AO44"/>
    <mergeCell ref="T39:V39"/>
    <mergeCell ref="AX44:BA44"/>
    <mergeCell ref="BB44:BE44"/>
    <mergeCell ref="AX45:BA45"/>
    <mergeCell ref="BB45:BE45"/>
    <mergeCell ref="AP46:AW46"/>
    <mergeCell ref="AP47:AW47"/>
    <mergeCell ref="AX46:BA46"/>
    <mergeCell ref="AX47:BA47"/>
    <mergeCell ref="BB46:BE46"/>
    <mergeCell ref="BB47:BE47"/>
    <mergeCell ref="AP48:AW48"/>
    <mergeCell ref="AP49:AW49"/>
    <mergeCell ref="AX48:BA48"/>
    <mergeCell ref="AX49:BA49"/>
    <mergeCell ref="BB48:BE48"/>
    <mergeCell ref="BB49:BE49"/>
    <mergeCell ref="AG60:BH60"/>
    <mergeCell ref="BB50:BE50"/>
    <mergeCell ref="BB51:BE51"/>
    <mergeCell ref="AE48:AO48"/>
    <mergeCell ref="AH65:AR65"/>
    <mergeCell ref="AS66:AU66"/>
    <mergeCell ref="AP50:AW50"/>
    <mergeCell ref="AP51:AW51"/>
    <mergeCell ref="AX50:BA50"/>
    <mergeCell ref="AX51:BA51"/>
  </mergeCells>
  <printOptions/>
  <pageMargins left="0.1968503937007874" right="0" top="0.3937007874015748" bottom="0" header="0" footer="0"/>
  <pageSetup fitToHeight="1" fitToWidth="1" horizontalDpi="300" verticalDpi="300" orientation="landscape" paperSize="9" scale="16" r:id="rId2"/>
  <rowBreaks count="1" manualBreakCount="1">
    <brk id="32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E78"/>
  <sheetViews>
    <sheetView zoomScale="25" zoomScaleNormal="25" zoomScaleSheetLayoutView="25" zoomScalePageLayoutView="0" workbookViewId="0" topLeftCell="A19">
      <selection activeCell="B34" sqref="B34:BA34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79.25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0" width="5.25390625" style="6" customWidth="1"/>
    <col min="31" max="31" width="12.75390625" style="6" customWidth="1"/>
    <col min="32" max="32" width="15.00390625" style="6" customWidth="1"/>
    <col min="33" max="33" width="15.875" style="6" customWidth="1"/>
    <col min="34" max="35" width="10.75390625" style="6" customWidth="1"/>
    <col min="36" max="36" width="17.625" style="6" customWidth="1"/>
    <col min="37" max="37" width="15.625" style="6" customWidth="1"/>
    <col min="38" max="45" width="10.75390625" style="1" customWidth="1"/>
    <col min="46" max="47" width="16.375" style="1" customWidth="1"/>
    <col min="48" max="48" width="18.125" style="1" customWidth="1"/>
    <col min="49" max="49" width="10.75390625" style="1" customWidth="1"/>
    <col min="50" max="50" width="16.375" style="1" customWidth="1"/>
    <col min="51" max="52" width="18.125" style="1" customWidth="1"/>
    <col min="53" max="53" width="12.875" style="1" customWidth="1"/>
    <col min="54" max="16384" width="10.125" style="1" customWidth="1"/>
  </cols>
  <sheetData>
    <row r="2" spans="2:49" ht="30">
      <c r="B2" s="519" t="s">
        <v>64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</row>
    <row r="3" ht="15.75" customHeight="1"/>
    <row r="4" spans="2:49" ht="56.25" customHeight="1">
      <c r="B4" s="520" t="s">
        <v>0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</row>
    <row r="5" spans="2:49" ht="56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523" t="s">
        <v>52</v>
      </c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8"/>
    </row>
    <row r="6" spans="2:49" ht="4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8"/>
      <c r="W6" s="522" t="s">
        <v>92</v>
      </c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159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20:53" ht="50.25" customHeight="1" thickBot="1">
      <c r="T7" s="459"/>
      <c r="U7" s="459"/>
      <c r="V7" s="9"/>
      <c r="W7" s="152"/>
      <c r="X7" s="732" t="s">
        <v>93</v>
      </c>
      <c r="Y7" s="732"/>
      <c r="Z7" s="732"/>
      <c r="AA7" s="732"/>
      <c r="AB7" s="732"/>
      <c r="AC7" s="732"/>
      <c r="AD7" s="732"/>
      <c r="AE7" s="732"/>
      <c r="AF7" s="732"/>
      <c r="AG7" s="732"/>
      <c r="AH7" s="150"/>
      <c r="AI7" s="150"/>
      <c r="AJ7" s="150"/>
      <c r="AK7" s="150"/>
      <c r="AL7" s="150"/>
      <c r="AM7" s="10"/>
      <c r="AN7" s="151"/>
      <c r="AO7" s="150"/>
      <c r="AP7" s="150"/>
      <c r="AQ7" s="150"/>
      <c r="AR7" s="157" t="s">
        <v>1</v>
      </c>
      <c r="AS7" s="158"/>
      <c r="AT7" s="158"/>
      <c r="AU7" s="158"/>
      <c r="AV7" s="158"/>
      <c r="AW7" s="733" t="s">
        <v>97</v>
      </c>
      <c r="AX7" s="733"/>
      <c r="AY7" s="733"/>
      <c r="AZ7" s="733"/>
      <c r="BA7" s="733"/>
    </row>
    <row r="8" spans="1:53" ht="70.5" customHeight="1" thickBot="1">
      <c r="A8" s="459" t="s">
        <v>54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149" t="s">
        <v>62</v>
      </c>
      <c r="W8" s="458" t="s">
        <v>56</v>
      </c>
      <c r="X8" s="458"/>
      <c r="Y8" s="458"/>
      <c r="Z8" s="458"/>
      <c r="AA8" s="458"/>
      <c r="AB8" s="790" t="s">
        <v>94</v>
      </c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0"/>
      <c r="AR8" s="469" t="s">
        <v>67</v>
      </c>
      <c r="AS8" s="470"/>
      <c r="AT8" s="470"/>
      <c r="AU8" s="470"/>
      <c r="AV8" s="470"/>
      <c r="AW8" s="734"/>
      <c r="AX8" s="734"/>
      <c r="AY8" s="734"/>
      <c r="AZ8" s="734"/>
      <c r="BA8" s="734"/>
    </row>
    <row r="9" spans="1:53" ht="42" customHeight="1" thickBot="1">
      <c r="A9" s="477" t="s">
        <v>65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13"/>
      <c r="W9" s="140"/>
      <c r="X9" s="143"/>
      <c r="Y9" s="143"/>
      <c r="Z9" s="143"/>
      <c r="AA9" s="143"/>
      <c r="AB9" s="452" t="s">
        <v>57</v>
      </c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70"/>
      <c r="AS9" s="470"/>
      <c r="AT9" s="470"/>
      <c r="AU9" s="470"/>
      <c r="AV9" s="470"/>
      <c r="AW9" s="765" t="s">
        <v>77</v>
      </c>
      <c r="AX9" s="765"/>
      <c r="AY9" s="765"/>
      <c r="AZ9" s="765"/>
      <c r="BA9" s="765"/>
    </row>
    <row r="10" spans="1:52" ht="42" customHeight="1" thickBot="1">
      <c r="A10" s="441" t="s">
        <v>55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153" t="s">
        <v>59</v>
      </c>
      <c r="W10" s="440" t="s">
        <v>95</v>
      </c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155"/>
      <c r="AS10" s="156"/>
      <c r="AT10" s="156"/>
      <c r="AU10" s="156"/>
      <c r="AV10" s="156"/>
      <c r="AW10" s="141"/>
      <c r="AX10" s="142"/>
      <c r="AY10" s="142"/>
      <c r="AZ10" s="142"/>
    </row>
    <row r="11" spans="1:53" ht="48" customHeight="1" thickBot="1">
      <c r="A11" s="442" t="s">
        <v>66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145"/>
      <c r="W11" s="476" t="s">
        <v>58</v>
      </c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49" t="s">
        <v>69</v>
      </c>
      <c r="AS11" s="450"/>
      <c r="AT11" s="450"/>
      <c r="AU11" s="450"/>
      <c r="AV11" s="450"/>
      <c r="AW11" s="766" t="s">
        <v>70</v>
      </c>
      <c r="AX11" s="766"/>
      <c r="AY11" s="766"/>
      <c r="AZ11" s="766"/>
      <c r="BA11" s="766"/>
    </row>
    <row r="12" spans="21:49" ht="48" customHeight="1" thickBot="1">
      <c r="U12" s="14"/>
      <c r="V12" s="147" t="s">
        <v>60</v>
      </c>
      <c r="W12" s="782" t="s">
        <v>96</v>
      </c>
      <c r="X12" s="783"/>
      <c r="Y12" s="783"/>
      <c r="Z12" s="783"/>
      <c r="AA12" s="783"/>
      <c r="AB12" s="783"/>
      <c r="AC12" s="783"/>
      <c r="AD12" s="783"/>
      <c r="AE12" s="783"/>
      <c r="AF12" s="783"/>
      <c r="AG12" s="783"/>
      <c r="AH12" s="783"/>
      <c r="AI12" s="783"/>
      <c r="AJ12" s="783"/>
      <c r="AK12" s="783"/>
      <c r="AL12" s="783"/>
      <c r="AM12" s="783"/>
      <c r="AN12" s="783"/>
      <c r="AO12" s="783"/>
      <c r="AP12" s="783"/>
      <c r="AQ12" s="783"/>
      <c r="AR12" s="450"/>
      <c r="AS12" s="450"/>
      <c r="AT12" s="450"/>
      <c r="AU12" s="450"/>
      <c r="AV12" s="450"/>
      <c r="AW12" s="11"/>
    </row>
    <row r="13" spans="21:53" ht="48" customHeight="1" thickBot="1">
      <c r="U13" s="14"/>
      <c r="V13" s="147"/>
      <c r="AR13" s="451" t="s">
        <v>68</v>
      </c>
      <c r="AS13" s="451"/>
      <c r="AT13" s="451"/>
      <c r="AU13" s="451"/>
      <c r="AV13" s="451"/>
      <c r="AW13" s="766" t="s">
        <v>98</v>
      </c>
      <c r="AX13" s="766"/>
      <c r="AY13" s="766"/>
      <c r="AZ13" s="766"/>
      <c r="BA13" s="766"/>
    </row>
    <row r="14" spans="1:83" s="144" customFormat="1" ht="51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4"/>
      <c r="V14" s="154" t="s">
        <v>71</v>
      </c>
      <c r="W14" s="782" t="s">
        <v>99</v>
      </c>
      <c r="X14" s="783"/>
      <c r="Y14" s="783"/>
      <c r="Z14" s="783"/>
      <c r="AA14" s="783"/>
      <c r="AB14" s="783"/>
      <c r="AC14" s="783"/>
      <c r="AD14" s="783"/>
      <c r="AE14" s="783"/>
      <c r="AF14" s="783"/>
      <c r="AG14" s="783"/>
      <c r="AH14" s="783"/>
      <c r="AI14" s="783"/>
      <c r="AJ14" s="783"/>
      <c r="AK14" s="783"/>
      <c r="AL14" s="783"/>
      <c r="AM14" s="783"/>
      <c r="AN14" s="783"/>
      <c r="AO14" s="783"/>
      <c r="AP14" s="783"/>
      <c r="AQ14" s="783"/>
      <c r="AR14" s="11"/>
      <c r="AS14" s="11"/>
      <c r="AT14" s="11"/>
      <c r="AU14" s="11"/>
      <c r="AV14" s="11"/>
      <c r="AW14" s="1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48"/>
    </row>
    <row r="15" spans="21:49" ht="78" customHeight="1">
      <c r="U15" s="14"/>
      <c r="V15" s="465"/>
      <c r="W15" s="465"/>
      <c r="X15" s="615" t="s">
        <v>61</v>
      </c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11"/>
      <c r="AT15" s="11"/>
      <c r="AU15" s="11"/>
      <c r="AV15" s="11"/>
      <c r="AW15" s="11"/>
    </row>
    <row r="16" spans="21:37" ht="30" customHeight="1" thickBot="1">
      <c r="U16" s="14"/>
      <c r="V16" s="14"/>
      <c r="W16" s="15"/>
      <c r="AA16" s="16"/>
      <c r="AB16" s="6"/>
      <c r="AC16" s="6"/>
      <c r="AI16" s="1"/>
      <c r="AJ16" s="1"/>
      <c r="AK16" s="1"/>
    </row>
    <row r="17" spans="2:53" s="17" customFormat="1" ht="114" customHeight="1" thickBot="1" thickTop="1">
      <c r="B17" s="712" t="s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735" t="s">
        <v>3</v>
      </c>
      <c r="U17" s="735"/>
      <c r="V17" s="736"/>
      <c r="W17" s="714" t="s">
        <v>4</v>
      </c>
      <c r="X17" s="715"/>
      <c r="Y17" s="715"/>
      <c r="Z17" s="715"/>
      <c r="AA17" s="715"/>
      <c r="AB17" s="715"/>
      <c r="AC17" s="715"/>
      <c r="AD17" s="716"/>
      <c r="AE17" s="772" t="s">
        <v>5</v>
      </c>
      <c r="AF17" s="773"/>
      <c r="AG17" s="777" t="s">
        <v>6</v>
      </c>
      <c r="AH17" s="778"/>
      <c r="AI17" s="778"/>
      <c r="AJ17" s="778"/>
      <c r="AK17" s="767" t="s">
        <v>7</v>
      </c>
      <c r="AL17" s="726" t="s">
        <v>8</v>
      </c>
      <c r="AM17" s="727"/>
      <c r="AN17" s="727"/>
      <c r="AO17" s="727"/>
      <c r="AP17" s="727"/>
      <c r="AQ17" s="727"/>
      <c r="AR17" s="727"/>
      <c r="AS17" s="727"/>
      <c r="AT17" s="631" t="s">
        <v>78</v>
      </c>
      <c r="AU17" s="632"/>
      <c r="AV17" s="632"/>
      <c r="AW17" s="632"/>
      <c r="AX17" s="632"/>
      <c r="AY17" s="632"/>
      <c r="AZ17" s="632"/>
      <c r="BA17" s="633"/>
    </row>
    <row r="18" spans="2:53" s="17" customFormat="1" ht="48" customHeight="1" thickBot="1" thickTop="1">
      <c r="B18" s="7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83"/>
      <c r="U18" s="483"/>
      <c r="V18" s="737"/>
      <c r="W18" s="717"/>
      <c r="X18" s="718"/>
      <c r="Y18" s="718"/>
      <c r="Z18" s="718"/>
      <c r="AA18" s="718"/>
      <c r="AB18" s="718"/>
      <c r="AC18" s="718"/>
      <c r="AD18" s="719"/>
      <c r="AE18" s="667"/>
      <c r="AF18" s="774"/>
      <c r="AG18" s="779"/>
      <c r="AH18" s="476"/>
      <c r="AI18" s="476"/>
      <c r="AJ18" s="476"/>
      <c r="AK18" s="768"/>
      <c r="AL18" s="728"/>
      <c r="AM18" s="729"/>
      <c r="AN18" s="729"/>
      <c r="AO18" s="729"/>
      <c r="AP18" s="729"/>
      <c r="AQ18" s="729"/>
      <c r="AR18" s="729"/>
      <c r="AS18" s="729"/>
      <c r="AT18" s="784" t="s">
        <v>100</v>
      </c>
      <c r="AU18" s="785"/>
      <c r="AV18" s="785"/>
      <c r="AW18" s="785"/>
      <c r="AX18" s="785"/>
      <c r="AY18" s="785"/>
      <c r="AZ18" s="785"/>
      <c r="BA18" s="786"/>
    </row>
    <row r="19" spans="2:53" s="17" customFormat="1" ht="45" customHeight="1" thickBot="1" thickTop="1">
      <c r="B19" s="7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83"/>
      <c r="U19" s="483"/>
      <c r="V19" s="737"/>
      <c r="W19" s="717"/>
      <c r="X19" s="718"/>
      <c r="Y19" s="718"/>
      <c r="Z19" s="718"/>
      <c r="AA19" s="718"/>
      <c r="AB19" s="718"/>
      <c r="AC19" s="718"/>
      <c r="AD19" s="719"/>
      <c r="AE19" s="775"/>
      <c r="AF19" s="776"/>
      <c r="AG19" s="780"/>
      <c r="AH19" s="781"/>
      <c r="AI19" s="781"/>
      <c r="AJ19" s="781"/>
      <c r="AK19" s="768"/>
      <c r="AL19" s="730"/>
      <c r="AM19" s="731"/>
      <c r="AN19" s="731"/>
      <c r="AO19" s="731"/>
      <c r="AP19" s="731"/>
      <c r="AQ19" s="731"/>
      <c r="AR19" s="731"/>
      <c r="AS19" s="731"/>
      <c r="AT19" s="787" t="s">
        <v>101</v>
      </c>
      <c r="AU19" s="788"/>
      <c r="AV19" s="788"/>
      <c r="AW19" s="788"/>
      <c r="AX19" s="788"/>
      <c r="AY19" s="788"/>
      <c r="AZ19" s="788"/>
      <c r="BA19" s="789"/>
    </row>
    <row r="20" spans="2:53" s="17" customFormat="1" ht="30" customHeight="1" thickTop="1">
      <c r="B20" s="7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83"/>
      <c r="U20" s="483"/>
      <c r="V20" s="737"/>
      <c r="W20" s="717"/>
      <c r="X20" s="718"/>
      <c r="Y20" s="718"/>
      <c r="Z20" s="718"/>
      <c r="AA20" s="718"/>
      <c r="AB20" s="718"/>
      <c r="AC20" s="718"/>
      <c r="AD20" s="719"/>
      <c r="AE20" s="705" t="s">
        <v>9</v>
      </c>
      <c r="AF20" s="687" t="s">
        <v>10</v>
      </c>
      <c r="AG20" s="743" t="s">
        <v>11</v>
      </c>
      <c r="AH20" s="689" t="s">
        <v>12</v>
      </c>
      <c r="AI20" s="690"/>
      <c r="AJ20" s="690"/>
      <c r="AK20" s="768"/>
      <c r="AL20" s="769" t="s">
        <v>13</v>
      </c>
      <c r="AM20" s="634" t="s">
        <v>14</v>
      </c>
      <c r="AN20" s="634" t="s">
        <v>15</v>
      </c>
      <c r="AO20" s="707" t="s">
        <v>16</v>
      </c>
      <c r="AP20" s="707" t="s">
        <v>17</v>
      </c>
      <c r="AQ20" s="634" t="s">
        <v>18</v>
      </c>
      <c r="AR20" s="634" t="s">
        <v>19</v>
      </c>
      <c r="AS20" s="693" t="s">
        <v>20</v>
      </c>
      <c r="AT20" s="696" t="s">
        <v>102</v>
      </c>
      <c r="AU20" s="697"/>
      <c r="AV20" s="697"/>
      <c r="AW20" s="698"/>
      <c r="AX20" s="720" t="s">
        <v>103</v>
      </c>
      <c r="AY20" s="721"/>
      <c r="AZ20" s="721"/>
      <c r="BA20" s="722"/>
    </row>
    <row r="21" spans="2:59" s="20" customFormat="1" ht="87" customHeight="1">
      <c r="B21" s="7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83"/>
      <c r="U21" s="483"/>
      <c r="V21" s="737"/>
      <c r="W21" s="717"/>
      <c r="X21" s="718"/>
      <c r="Y21" s="718"/>
      <c r="Z21" s="718"/>
      <c r="AA21" s="718"/>
      <c r="AB21" s="718"/>
      <c r="AC21" s="718"/>
      <c r="AD21" s="719"/>
      <c r="AE21" s="706"/>
      <c r="AF21" s="688"/>
      <c r="AG21" s="744"/>
      <c r="AH21" s="703" t="s">
        <v>21</v>
      </c>
      <c r="AI21" s="745" t="s">
        <v>90</v>
      </c>
      <c r="AJ21" s="710" t="s">
        <v>91</v>
      </c>
      <c r="AK21" s="768"/>
      <c r="AL21" s="770"/>
      <c r="AM21" s="635"/>
      <c r="AN21" s="635"/>
      <c r="AO21" s="708"/>
      <c r="AP21" s="708"/>
      <c r="AQ21" s="635"/>
      <c r="AR21" s="635"/>
      <c r="AS21" s="694"/>
      <c r="AT21" s="699"/>
      <c r="AU21" s="700"/>
      <c r="AV21" s="700"/>
      <c r="AW21" s="701"/>
      <c r="AX21" s="723"/>
      <c r="AY21" s="724"/>
      <c r="AZ21" s="724"/>
      <c r="BA21" s="725"/>
      <c r="BG21" s="146"/>
    </row>
    <row r="22" spans="2:53" s="20" customFormat="1" ht="30" customHeight="1">
      <c r="B22" s="7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83"/>
      <c r="U22" s="483"/>
      <c r="V22" s="737"/>
      <c r="W22" s="717"/>
      <c r="X22" s="718"/>
      <c r="Y22" s="718"/>
      <c r="Z22" s="718"/>
      <c r="AA22" s="718"/>
      <c r="AB22" s="718"/>
      <c r="AC22" s="718"/>
      <c r="AD22" s="719"/>
      <c r="AE22" s="706"/>
      <c r="AF22" s="688"/>
      <c r="AG22" s="744"/>
      <c r="AH22" s="704"/>
      <c r="AI22" s="746"/>
      <c r="AJ22" s="711"/>
      <c r="AK22" s="768"/>
      <c r="AL22" s="770"/>
      <c r="AM22" s="635"/>
      <c r="AN22" s="635"/>
      <c r="AO22" s="708"/>
      <c r="AP22" s="708"/>
      <c r="AQ22" s="635"/>
      <c r="AR22" s="635"/>
      <c r="AS22" s="694"/>
      <c r="AT22" s="637" t="s">
        <v>11</v>
      </c>
      <c r="AU22" s="747" t="s">
        <v>22</v>
      </c>
      <c r="AV22" s="748"/>
      <c r="AW22" s="750"/>
      <c r="AX22" s="637" t="s">
        <v>11</v>
      </c>
      <c r="AY22" s="747" t="s">
        <v>22</v>
      </c>
      <c r="AZ22" s="748"/>
      <c r="BA22" s="749"/>
    </row>
    <row r="23" spans="2:53" s="20" customFormat="1" ht="140.25" customHeight="1" thickBot="1">
      <c r="B23" s="7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83"/>
      <c r="U23" s="483"/>
      <c r="V23" s="737"/>
      <c r="W23" s="717"/>
      <c r="X23" s="538"/>
      <c r="Y23" s="538"/>
      <c r="Z23" s="538"/>
      <c r="AA23" s="538"/>
      <c r="AB23" s="538"/>
      <c r="AC23" s="538"/>
      <c r="AD23" s="719"/>
      <c r="AE23" s="706"/>
      <c r="AF23" s="688"/>
      <c r="AG23" s="744"/>
      <c r="AH23" s="704"/>
      <c r="AI23" s="746"/>
      <c r="AJ23" s="711"/>
      <c r="AK23" s="768"/>
      <c r="AL23" s="771"/>
      <c r="AM23" s="636"/>
      <c r="AN23" s="636"/>
      <c r="AO23" s="709"/>
      <c r="AP23" s="709"/>
      <c r="AQ23" s="636"/>
      <c r="AR23" s="636"/>
      <c r="AS23" s="695"/>
      <c r="AT23" s="638"/>
      <c r="AU23" s="177" t="s">
        <v>21</v>
      </c>
      <c r="AV23" s="177" t="s">
        <v>23</v>
      </c>
      <c r="AW23" s="178" t="s">
        <v>24</v>
      </c>
      <c r="AX23" s="638"/>
      <c r="AY23" s="177" t="s">
        <v>21</v>
      </c>
      <c r="AZ23" s="177" t="s">
        <v>23</v>
      </c>
      <c r="BA23" s="179" t="s">
        <v>24</v>
      </c>
    </row>
    <row r="24" spans="2:53" s="24" customFormat="1" ht="42.75" customHeight="1" thickBot="1" thickTop="1">
      <c r="B24" s="181">
        <v>1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526">
        <v>2</v>
      </c>
      <c r="U24" s="526"/>
      <c r="V24" s="755"/>
      <c r="W24" s="691">
        <v>3</v>
      </c>
      <c r="X24" s="532"/>
      <c r="Y24" s="532"/>
      <c r="Z24" s="532"/>
      <c r="AA24" s="532"/>
      <c r="AB24" s="532"/>
      <c r="AC24" s="532"/>
      <c r="AD24" s="692"/>
      <c r="AE24" s="183">
        <v>4</v>
      </c>
      <c r="AF24" s="184">
        <v>5</v>
      </c>
      <c r="AG24" s="185">
        <v>6</v>
      </c>
      <c r="AH24" s="186">
        <v>7</v>
      </c>
      <c r="AI24" s="186">
        <v>8</v>
      </c>
      <c r="AJ24" s="186">
        <v>9</v>
      </c>
      <c r="AK24" s="187">
        <v>10</v>
      </c>
      <c r="AL24" s="180">
        <v>11</v>
      </c>
      <c r="AM24" s="22">
        <v>12</v>
      </c>
      <c r="AN24" s="22">
        <v>13</v>
      </c>
      <c r="AO24" s="22">
        <v>14</v>
      </c>
      <c r="AP24" s="22">
        <v>15</v>
      </c>
      <c r="AQ24" s="22">
        <v>16</v>
      </c>
      <c r="AR24" s="23">
        <v>17</v>
      </c>
      <c r="AS24" s="23">
        <v>18</v>
      </c>
      <c r="AT24" s="125">
        <v>19</v>
      </c>
      <c r="AU24" s="126">
        <v>20</v>
      </c>
      <c r="AV24" s="126">
        <v>21</v>
      </c>
      <c r="AW24" s="127">
        <v>22</v>
      </c>
      <c r="AX24" s="128">
        <v>23</v>
      </c>
      <c r="AY24" s="129">
        <v>24</v>
      </c>
      <c r="AZ24" s="129">
        <v>25</v>
      </c>
      <c r="BA24" s="250">
        <v>26</v>
      </c>
    </row>
    <row r="25" spans="2:58" s="210" customFormat="1" ht="49.5" customHeight="1" thickBot="1">
      <c r="B25" s="756" t="s">
        <v>25</v>
      </c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757"/>
      <c r="BB25" s="211"/>
      <c r="BC25" s="211"/>
      <c r="BD25" s="211"/>
      <c r="BE25" s="211"/>
      <c r="BF25" s="211"/>
    </row>
    <row r="26" spans="2:62" s="212" customFormat="1" ht="49.5" customHeight="1" thickBot="1">
      <c r="B26" s="564" t="s">
        <v>75</v>
      </c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702"/>
      <c r="BB26" s="138"/>
      <c r="BC26" s="138"/>
      <c r="BD26" s="138"/>
      <c r="BE26" s="213"/>
      <c r="BF26" s="213"/>
      <c r="BH26" s="214"/>
      <c r="BI26" s="214"/>
      <c r="BJ26" s="214"/>
    </row>
    <row r="27" spans="2:53" s="189" customFormat="1" ht="76.5" customHeight="1">
      <c r="B27" s="225">
        <v>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552" t="s">
        <v>104</v>
      </c>
      <c r="U27" s="553"/>
      <c r="V27" s="684"/>
      <c r="W27" s="680" t="s">
        <v>105</v>
      </c>
      <c r="X27" s="618"/>
      <c r="Y27" s="618"/>
      <c r="Z27" s="618"/>
      <c r="AA27" s="618"/>
      <c r="AB27" s="618"/>
      <c r="AC27" s="618"/>
      <c r="AD27" s="681"/>
      <c r="AE27" s="192">
        <v>3</v>
      </c>
      <c r="AF27" s="193">
        <f>AE27*30</f>
        <v>90</v>
      </c>
      <c r="AG27" s="194">
        <f>SUM(AH27,AI27,AJ27)</f>
        <v>32</v>
      </c>
      <c r="AH27" s="195">
        <v>16</v>
      </c>
      <c r="AI27" s="195">
        <v>16</v>
      </c>
      <c r="AJ27" s="195"/>
      <c r="AK27" s="196">
        <f>AF27-AG27</f>
        <v>58</v>
      </c>
      <c r="AL27" s="195"/>
      <c r="AM27" s="195">
        <v>3</v>
      </c>
      <c r="AN27" s="195"/>
      <c r="AO27" s="195"/>
      <c r="AP27" s="195"/>
      <c r="AQ27" s="195"/>
      <c r="AR27" s="197"/>
      <c r="AS27" s="196"/>
      <c r="AT27" s="195">
        <v>2</v>
      </c>
      <c r="AU27" s="195">
        <v>1</v>
      </c>
      <c r="AV27" s="195">
        <v>1</v>
      </c>
      <c r="AW27" s="198"/>
      <c r="AX27" s="194"/>
      <c r="AY27" s="195"/>
      <c r="AZ27" s="195"/>
      <c r="BA27" s="196"/>
    </row>
    <row r="28" spans="2:70" s="189" customFormat="1" ht="82.5" customHeight="1">
      <c r="B28" s="190">
        <v>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466" t="s">
        <v>106</v>
      </c>
      <c r="U28" s="467"/>
      <c r="V28" s="760"/>
      <c r="W28" s="414" t="s">
        <v>107</v>
      </c>
      <c r="X28" s="410"/>
      <c r="Y28" s="410"/>
      <c r="Z28" s="410"/>
      <c r="AA28" s="410"/>
      <c r="AB28" s="410"/>
      <c r="AC28" s="410"/>
      <c r="AD28" s="683"/>
      <c r="AE28" s="192">
        <v>3</v>
      </c>
      <c r="AF28" s="193">
        <f>AE28*30</f>
        <v>90</v>
      </c>
      <c r="AG28" s="194">
        <f>SUM(AH28,AI28,AJ28)</f>
        <v>36</v>
      </c>
      <c r="AH28" s="195">
        <v>18</v>
      </c>
      <c r="AI28" s="195">
        <v>18</v>
      </c>
      <c r="AJ28" s="195"/>
      <c r="AK28" s="196">
        <f>AF28-AG28</f>
        <v>54</v>
      </c>
      <c r="AL28" s="195">
        <v>4</v>
      </c>
      <c r="AM28" s="195"/>
      <c r="AN28" s="195"/>
      <c r="AO28" s="195"/>
      <c r="AP28" s="195"/>
      <c r="AQ28" s="195"/>
      <c r="AR28" s="197"/>
      <c r="AS28" s="196"/>
      <c r="AT28" s="195"/>
      <c r="AU28" s="195"/>
      <c r="AV28" s="195"/>
      <c r="AW28" s="196"/>
      <c r="AX28" s="194">
        <v>2</v>
      </c>
      <c r="AY28" s="195">
        <v>1</v>
      </c>
      <c r="AZ28" s="195">
        <v>1</v>
      </c>
      <c r="BA28" s="196"/>
      <c r="BQ28" s="685" t="s">
        <v>89</v>
      </c>
      <c r="BR28" s="686"/>
    </row>
    <row r="29" spans="2:70" s="189" customFormat="1" ht="88.5" customHeight="1">
      <c r="B29" s="199">
        <v>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412" t="s">
        <v>108</v>
      </c>
      <c r="U29" s="413"/>
      <c r="V29" s="642"/>
      <c r="W29" s="414" t="s">
        <v>109</v>
      </c>
      <c r="X29" s="414"/>
      <c r="Y29" s="414"/>
      <c r="Z29" s="414"/>
      <c r="AA29" s="414"/>
      <c r="AB29" s="414"/>
      <c r="AC29" s="414"/>
      <c r="AD29" s="643"/>
      <c r="AE29" s="192">
        <v>2</v>
      </c>
      <c r="AF29" s="193">
        <f>AE29*30</f>
        <v>60</v>
      </c>
      <c r="AG29" s="194">
        <f>SUM(AH29,AI29,AJ29)</f>
        <v>32</v>
      </c>
      <c r="AH29" s="195">
        <v>16</v>
      </c>
      <c r="AI29" s="195">
        <v>16</v>
      </c>
      <c r="AJ29" s="195"/>
      <c r="AK29" s="196">
        <f>AF29-AG29</f>
        <v>28</v>
      </c>
      <c r="AL29" s="195"/>
      <c r="AM29" s="195">
        <v>3</v>
      </c>
      <c r="AN29" s="195"/>
      <c r="AO29" s="195"/>
      <c r="AP29" s="195"/>
      <c r="AQ29" s="195"/>
      <c r="AR29" s="197"/>
      <c r="AS29" s="196"/>
      <c r="AT29" s="195">
        <v>2</v>
      </c>
      <c r="AU29" s="195">
        <v>1</v>
      </c>
      <c r="AV29" s="195">
        <v>1</v>
      </c>
      <c r="AW29" s="196"/>
      <c r="AX29" s="194"/>
      <c r="AY29" s="195"/>
      <c r="AZ29" s="195"/>
      <c r="BA29" s="196"/>
      <c r="BQ29" s="201"/>
      <c r="BR29" s="201"/>
    </row>
    <row r="30" spans="2:53" s="189" customFormat="1" ht="79.5" customHeight="1" thickBot="1">
      <c r="B30" s="260">
        <v>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416" t="s">
        <v>110</v>
      </c>
      <c r="U30" s="417"/>
      <c r="V30" s="753"/>
      <c r="W30" s="419" t="s">
        <v>109</v>
      </c>
      <c r="X30" s="419"/>
      <c r="Y30" s="419"/>
      <c r="Z30" s="419"/>
      <c r="AA30" s="419"/>
      <c r="AB30" s="419"/>
      <c r="AC30" s="419"/>
      <c r="AD30" s="754"/>
      <c r="AE30" s="192">
        <v>3</v>
      </c>
      <c r="AF30" s="193">
        <f>AE30*30</f>
        <v>90</v>
      </c>
      <c r="AG30" s="194">
        <f>SUM(AH30,AI30,AJ30)</f>
        <v>36</v>
      </c>
      <c r="AH30" s="195">
        <v>18</v>
      </c>
      <c r="AI30" s="195">
        <v>18</v>
      </c>
      <c r="AJ30" s="195"/>
      <c r="AK30" s="196">
        <f>AF30-AG30</f>
        <v>54</v>
      </c>
      <c r="AL30" s="195">
        <v>4</v>
      </c>
      <c r="AM30" s="195"/>
      <c r="AN30" s="195"/>
      <c r="AO30" s="195"/>
      <c r="AP30" s="195"/>
      <c r="AQ30" s="195"/>
      <c r="AR30" s="197"/>
      <c r="AS30" s="196"/>
      <c r="AT30" s="195"/>
      <c r="AU30" s="195"/>
      <c r="AV30" s="195"/>
      <c r="AW30" s="196"/>
      <c r="AX30" s="194">
        <v>2</v>
      </c>
      <c r="AY30" s="195">
        <v>1</v>
      </c>
      <c r="AZ30" s="195">
        <v>1</v>
      </c>
      <c r="BA30" s="196"/>
    </row>
    <row r="31" spans="1:53" s="189" customFormat="1" ht="49.5" customHeight="1" thickBot="1">
      <c r="A31" s="254"/>
      <c r="B31" s="761" t="s">
        <v>80</v>
      </c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3"/>
      <c r="X31" s="763"/>
      <c r="Y31" s="763"/>
      <c r="Z31" s="763"/>
      <c r="AA31" s="763"/>
      <c r="AB31" s="763"/>
      <c r="AC31" s="763"/>
      <c r="AD31" s="764"/>
      <c r="AE31" s="202">
        <f aca="true" t="shared" si="0" ref="AE31:AK31">SUM(AE27:AE30)</f>
        <v>11</v>
      </c>
      <c r="AF31" s="203">
        <f t="shared" si="0"/>
        <v>330</v>
      </c>
      <c r="AG31" s="204">
        <f t="shared" si="0"/>
        <v>136</v>
      </c>
      <c r="AH31" s="202">
        <f t="shared" si="0"/>
        <v>68</v>
      </c>
      <c r="AI31" s="202">
        <f t="shared" si="0"/>
        <v>68</v>
      </c>
      <c r="AJ31" s="202">
        <f t="shared" si="0"/>
        <v>0</v>
      </c>
      <c r="AK31" s="205">
        <f t="shared" si="0"/>
        <v>194</v>
      </c>
      <c r="AL31" s="206">
        <v>2</v>
      </c>
      <c r="AM31" s="207">
        <v>2</v>
      </c>
      <c r="AN31" s="207">
        <v>0</v>
      </c>
      <c r="AO31" s="207">
        <v>0</v>
      </c>
      <c r="AP31" s="207">
        <v>0</v>
      </c>
      <c r="AQ31" s="207">
        <v>0</v>
      </c>
      <c r="AR31" s="208">
        <v>0</v>
      </c>
      <c r="AS31" s="209">
        <v>0</v>
      </c>
      <c r="AT31" s="207">
        <f aca="true" t="shared" si="1" ref="AT31:BA31">SUM(AT27:AT30)</f>
        <v>4</v>
      </c>
      <c r="AU31" s="207">
        <f t="shared" si="1"/>
        <v>2</v>
      </c>
      <c r="AV31" s="207">
        <f t="shared" si="1"/>
        <v>2</v>
      </c>
      <c r="AW31" s="209">
        <f t="shared" si="1"/>
        <v>0</v>
      </c>
      <c r="AX31" s="206">
        <f t="shared" si="1"/>
        <v>4</v>
      </c>
      <c r="AY31" s="207">
        <f t="shared" si="1"/>
        <v>2</v>
      </c>
      <c r="AZ31" s="207">
        <f t="shared" si="1"/>
        <v>2</v>
      </c>
      <c r="BA31" s="209">
        <f t="shared" si="1"/>
        <v>0</v>
      </c>
    </row>
    <row r="32" spans="1:62" s="212" customFormat="1" ht="51.75" customHeight="1" thickBot="1">
      <c r="A32" s="255"/>
      <c r="B32" s="741" t="s">
        <v>26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742"/>
      <c r="AE32" s="215">
        <f aca="true" t="shared" si="2" ref="AE32:AL32">SUM(AE31)</f>
        <v>11</v>
      </c>
      <c r="AF32" s="216">
        <f t="shared" si="2"/>
        <v>330</v>
      </c>
      <c r="AG32" s="215">
        <f t="shared" si="2"/>
        <v>136</v>
      </c>
      <c r="AH32" s="217">
        <f t="shared" si="2"/>
        <v>68</v>
      </c>
      <c r="AI32" s="217">
        <f t="shared" si="2"/>
        <v>68</v>
      </c>
      <c r="AJ32" s="217">
        <f t="shared" si="2"/>
        <v>0</v>
      </c>
      <c r="AK32" s="216">
        <f t="shared" si="2"/>
        <v>194</v>
      </c>
      <c r="AL32" s="215">
        <f t="shared" si="2"/>
        <v>2</v>
      </c>
      <c r="AM32" s="215">
        <f aca="true" t="shared" si="3" ref="AM32:BA32">SUM(AM31)</f>
        <v>2</v>
      </c>
      <c r="AN32" s="215">
        <f t="shared" si="3"/>
        <v>0</v>
      </c>
      <c r="AO32" s="215">
        <f t="shared" si="3"/>
        <v>0</v>
      </c>
      <c r="AP32" s="215">
        <f t="shared" si="3"/>
        <v>0</v>
      </c>
      <c r="AQ32" s="215">
        <f t="shared" si="3"/>
        <v>0</v>
      </c>
      <c r="AR32" s="215">
        <f t="shared" si="3"/>
        <v>0</v>
      </c>
      <c r="AS32" s="216">
        <f t="shared" si="3"/>
        <v>0</v>
      </c>
      <c r="AT32" s="215">
        <f t="shared" si="3"/>
        <v>4</v>
      </c>
      <c r="AU32" s="215">
        <f t="shared" si="3"/>
        <v>2</v>
      </c>
      <c r="AV32" s="215">
        <f t="shared" si="3"/>
        <v>2</v>
      </c>
      <c r="AW32" s="216">
        <f t="shared" si="3"/>
        <v>0</v>
      </c>
      <c r="AX32" s="215">
        <f t="shared" si="3"/>
        <v>4</v>
      </c>
      <c r="AY32" s="215">
        <f t="shared" si="3"/>
        <v>2</v>
      </c>
      <c r="AZ32" s="215">
        <f t="shared" si="3"/>
        <v>2</v>
      </c>
      <c r="BA32" s="218">
        <f t="shared" si="3"/>
        <v>0</v>
      </c>
      <c r="BB32" s="219"/>
      <c r="BC32" s="219"/>
      <c r="BD32" s="219"/>
      <c r="BE32" s="219"/>
      <c r="BF32" s="219"/>
      <c r="BG32" s="220"/>
      <c r="BH32" s="221"/>
      <c r="BI32" s="214"/>
      <c r="BJ32" s="214"/>
    </row>
    <row r="33" spans="1:62" s="222" customFormat="1" ht="45.75" customHeight="1" thickBot="1">
      <c r="A33" s="256"/>
      <c r="B33" s="471" t="s">
        <v>53</v>
      </c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757"/>
      <c r="BB33" s="223"/>
      <c r="BC33" s="223"/>
      <c r="BD33" s="223"/>
      <c r="BE33" s="223"/>
      <c r="BF33" s="223"/>
      <c r="BH33" s="221"/>
      <c r="BI33" s="224"/>
      <c r="BJ33" s="224"/>
    </row>
    <row r="34" spans="1:62" s="222" customFormat="1" ht="60.75" customHeight="1" thickBot="1">
      <c r="A34" s="256"/>
      <c r="B34" s="456" t="s">
        <v>74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758"/>
      <c r="BB34" s="213"/>
      <c r="BC34" s="213"/>
      <c r="BD34" s="213"/>
      <c r="BE34" s="213"/>
      <c r="BF34" s="213"/>
      <c r="BH34" s="221"/>
      <c r="BI34" s="224"/>
      <c r="BJ34" s="224"/>
    </row>
    <row r="35" spans="2:53" s="189" customFormat="1" ht="79.5" customHeight="1">
      <c r="B35" s="225">
        <v>5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453" t="s">
        <v>111</v>
      </c>
      <c r="U35" s="454"/>
      <c r="V35" s="759"/>
      <c r="W35" s="680" t="s">
        <v>107</v>
      </c>
      <c r="X35" s="618"/>
      <c r="Y35" s="618"/>
      <c r="Z35" s="618"/>
      <c r="AA35" s="618"/>
      <c r="AB35" s="618"/>
      <c r="AC35" s="618"/>
      <c r="AD35" s="681"/>
      <c r="AE35" s="227">
        <v>4</v>
      </c>
      <c r="AF35" s="228">
        <v>120</v>
      </c>
      <c r="AG35" s="194">
        <f>SUM(AH35,AI35,AJ35)</f>
        <v>48</v>
      </c>
      <c r="AH35" s="229">
        <v>16</v>
      </c>
      <c r="AI35" s="229">
        <v>32</v>
      </c>
      <c r="AJ35" s="230"/>
      <c r="AK35" s="196">
        <f>AF35-AG35</f>
        <v>72</v>
      </c>
      <c r="AL35" s="231"/>
      <c r="AM35" s="232">
        <v>3</v>
      </c>
      <c r="AN35" s="233"/>
      <c r="AO35" s="234"/>
      <c r="AP35" s="232"/>
      <c r="AQ35" s="233">
        <v>3</v>
      </c>
      <c r="AR35" s="233"/>
      <c r="AS35" s="235"/>
      <c r="AT35" s="232">
        <f>SUM(AU35,AV35)</f>
        <v>0.75</v>
      </c>
      <c r="AU35" s="233">
        <v>0.25</v>
      </c>
      <c r="AV35" s="233">
        <v>0.5</v>
      </c>
      <c r="AW35" s="236"/>
      <c r="AX35" s="232"/>
      <c r="AY35" s="233"/>
      <c r="AZ35" s="233"/>
      <c r="BA35" s="237"/>
    </row>
    <row r="36" spans="1:53" s="189" customFormat="1" ht="73.5" customHeight="1" thickBot="1">
      <c r="A36" s="254"/>
      <c r="B36" s="190">
        <v>6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608" t="s">
        <v>112</v>
      </c>
      <c r="U36" s="609"/>
      <c r="V36" s="679"/>
      <c r="W36" s="662" t="s">
        <v>107</v>
      </c>
      <c r="X36" s="675"/>
      <c r="Y36" s="675"/>
      <c r="Z36" s="675"/>
      <c r="AA36" s="675"/>
      <c r="AB36" s="675"/>
      <c r="AC36" s="675"/>
      <c r="AD36" s="676"/>
      <c r="AE36" s="261">
        <v>6</v>
      </c>
      <c r="AF36" s="262">
        <f>AE36*30</f>
        <v>180</v>
      </c>
      <c r="AG36" s="263">
        <f>SUM(AH36,AI36,AJ36)</f>
        <v>90</v>
      </c>
      <c r="AH36" s="264">
        <v>36</v>
      </c>
      <c r="AI36" s="264">
        <v>54</v>
      </c>
      <c r="AJ36" s="264"/>
      <c r="AK36" s="265">
        <f>AF36-AG36</f>
        <v>90</v>
      </c>
      <c r="AL36" s="266">
        <v>4</v>
      </c>
      <c r="AM36" s="266"/>
      <c r="AN36" s="266"/>
      <c r="AO36" s="267"/>
      <c r="AP36" s="268"/>
      <c r="AQ36" s="266">
        <v>4</v>
      </c>
      <c r="AR36" s="266"/>
      <c r="AS36" s="269"/>
      <c r="AT36" s="266"/>
      <c r="AU36" s="266"/>
      <c r="AV36" s="266"/>
      <c r="AW36" s="269"/>
      <c r="AX36" s="271">
        <f>SUM(AY36,AZ36,BA36)</f>
        <v>1.25</v>
      </c>
      <c r="AY36" s="266">
        <v>0.5</v>
      </c>
      <c r="AZ36" s="266">
        <v>0.75</v>
      </c>
      <c r="BA36" s="270"/>
    </row>
    <row r="37" spans="1:53" s="238" customFormat="1" ht="49.5" customHeight="1" thickBot="1">
      <c r="A37" s="258"/>
      <c r="B37" s="656" t="s">
        <v>88</v>
      </c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657"/>
      <c r="AE37" s="243">
        <f>SUM(AE33,AE35)</f>
        <v>4</v>
      </c>
      <c r="AF37" s="244">
        <f aca="true" t="shared" si="4" ref="AF37:BA37">SUM(AF33,AF35)</f>
        <v>120</v>
      </c>
      <c r="AG37" s="243">
        <f t="shared" si="4"/>
        <v>48</v>
      </c>
      <c r="AH37" s="243">
        <f t="shared" si="4"/>
        <v>16</v>
      </c>
      <c r="AI37" s="243">
        <f t="shared" si="4"/>
        <v>32</v>
      </c>
      <c r="AJ37" s="243">
        <f t="shared" si="4"/>
        <v>0</v>
      </c>
      <c r="AK37" s="244">
        <f t="shared" si="4"/>
        <v>72</v>
      </c>
      <c r="AL37" s="243">
        <f t="shared" si="4"/>
        <v>0</v>
      </c>
      <c r="AM37" s="243">
        <v>2</v>
      </c>
      <c r="AN37" s="243">
        <f t="shared" si="4"/>
        <v>0</v>
      </c>
      <c r="AO37" s="245">
        <f t="shared" si="4"/>
        <v>0</v>
      </c>
      <c r="AP37" s="243">
        <f t="shared" si="4"/>
        <v>0</v>
      </c>
      <c r="AQ37" s="243">
        <f t="shared" si="4"/>
        <v>3</v>
      </c>
      <c r="AR37" s="243">
        <f t="shared" si="4"/>
        <v>0</v>
      </c>
      <c r="AS37" s="244">
        <f t="shared" si="4"/>
        <v>0</v>
      </c>
      <c r="AT37" s="243">
        <f t="shared" si="4"/>
        <v>0.75</v>
      </c>
      <c r="AU37" s="243">
        <f t="shared" si="4"/>
        <v>0.25</v>
      </c>
      <c r="AV37" s="243">
        <f t="shared" si="4"/>
        <v>0.5</v>
      </c>
      <c r="AW37" s="244">
        <f t="shared" si="4"/>
        <v>0</v>
      </c>
      <c r="AX37" s="243">
        <f t="shared" si="4"/>
        <v>0</v>
      </c>
      <c r="AY37" s="243">
        <f t="shared" si="4"/>
        <v>0</v>
      </c>
      <c r="AZ37" s="272">
        <f t="shared" si="4"/>
        <v>0</v>
      </c>
      <c r="BA37" s="246">
        <f t="shared" si="4"/>
        <v>0</v>
      </c>
    </row>
    <row r="38" spans="1:53" s="189" customFormat="1" ht="49.5" customHeight="1" thickBot="1">
      <c r="A38" s="254"/>
      <c r="B38" s="605" t="s">
        <v>115</v>
      </c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605"/>
      <c r="AL38" s="605"/>
      <c r="AM38" s="605"/>
      <c r="AN38" s="605"/>
      <c r="AO38" s="605"/>
      <c r="AP38" s="605"/>
      <c r="AQ38" s="605"/>
      <c r="AR38" s="605"/>
      <c r="AS38" s="605"/>
      <c r="AT38" s="605"/>
      <c r="AU38" s="605"/>
      <c r="AV38" s="605"/>
      <c r="AW38" s="605"/>
      <c r="AX38" s="606"/>
      <c r="AY38" s="606"/>
      <c r="AZ38" s="606"/>
      <c r="BA38" s="658"/>
    </row>
    <row r="39" spans="1:53" s="189" customFormat="1" ht="82.5" customHeight="1">
      <c r="A39" s="254"/>
      <c r="B39" s="225">
        <v>7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425" t="s">
        <v>113</v>
      </c>
      <c r="U39" s="426"/>
      <c r="V39" s="682"/>
      <c r="W39" s="680" t="s">
        <v>107</v>
      </c>
      <c r="X39" s="618"/>
      <c r="Y39" s="618"/>
      <c r="Z39" s="618"/>
      <c r="AA39" s="618"/>
      <c r="AB39" s="618"/>
      <c r="AC39" s="618"/>
      <c r="AD39" s="681"/>
      <c r="AE39" s="227">
        <v>2</v>
      </c>
      <c r="AF39" s="228">
        <v>60</v>
      </c>
      <c r="AG39" s="227">
        <f>SUM(AH39,AI39)</f>
        <v>32</v>
      </c>
      <c r="AH39" s="229">
        <v>16</v>
      </c>
      <c r="AI39" s="229">
        <v>16</v>
      </c>
      <c r="AJ39" s="230"/>
      <c r="AK39" s="196">
        <f>AF39-AG39</f>
        <v>28</v>
      </c>
      <c r="AL39" s="231"/>
      <c r="AM39" s="232">
        <v>3</v>
      </c>
      <c r="AN39" s="233"/>
      <c r="AO39" s="234"/>
      <c r="AP39" s="232"/>
      <c r="AQ39" s="233"/>
      <c r="AR39" s="233"/>
      <c r="AS39" s="235"/>
      <c r="AT39" s="232">
        <v>0.5</v>
      </c>
      <c r="AU39" s="233">
        <v>0.25</v>
      </c>
      <c r="AV39" s="233">
        <v>0.25</v>
      </c>
      <c r="AW39" s="236"/>
      <c r="AX39" s="232"/>
      <c r="AY39" s="233"/>
      <c r="AZ39" s="233"/>
      <c r="BA39" s="237"/>
    </row>
    <row r="40" spans="1:53" s="189" customFormat="1" ht="76.5" customHeight="1" thickBot="1">
      <c r="A40" s="254"/>
      <c r="B40" s="260">
        <v>8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561" t="s">
        <v>114</v>
      </c>
      <c r="U40" s="562"/>
      <c r="V40" s="660"/>
      <c r="W40" s="662" t="s">
        <v>107</v>
      </c>
      <c r="X40" s="662"/>
      <c r="Y40" s="662"/>
      <c r="Z40" s="662"/>
      <c r="AA40" s="662"/>
      <c r="AB40" s="662"/>
      <c r="AC40" s="662"/>
      <c r="AD40" s="663"/>
      <c r="AE40" s="227">
        <v>2</v>
      </c>
      <c r="AF40" s="240">
        <v>60</v>
      </c>
      <c r="AG40" s="227">
        <f>SUM(AH40,AI40)</f>
        <v>36</v>
      </c>
      <c r="AH40" s="229">
        <v>18</v>
      </c>
      <c r="AI40" s="229">
        <v>18</v>
      </c>
      <c r="AJ40" s="230"/>
      <c r="AK40" s="196">
        <f>AF40-AG40</f>
        <v>24</v>
      </c>
      <c r="AL40" s="241"/>
      <c r="AM40" s="232">
        <v>4</v>
      </c>
      <c r="AN40" s="233"/>
      <c r="AO40" s="234"/>
      <c r="AP40" s="232"/>
      <c r="AQ40" s="233"/>
      <c r="AR40" s="233"/>
      <c r="AS40" s="235"/>
      <c r="AT40" s="233"/>
      <c r="AU40" s="233"/>
      <c r="AV40" s="233"/>
      <c r="AW40" s="235"/>
      <c r="AX40" s="232">
        <v>0.5</v>
      </c>
      <c r="AY40" s="233">
        <v>0.25</v>
      </c>
      <c r="AZ40" s="233">
        <v>0.25</v>
      </c>
      <c r="BA40" s="242"/>
    </row>
    <row r="41" spans="1:53" s="189" customFormat="1" ht="49.5" customHeight="1" thickBot="1">
      <c r="A41" s="254"/>
      <c r="B41" s="656" t="s">
        <v>81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657"/>
      <c r="AE41" s="243">
        <f aca="true" t="shared" si="5" ref="AE41:AK41">SUM(AE39:AE40)</f>
        <v>4</v>
      </c>
      <c r="AF41" s="244">
        <f t="shared" si="5"/>
        <v>120</v>
      </c>
      <c r="AG41" s="243">
        <f t="shared" si="5"/>
        <v>68</v>
      </c>
      <c r="AH41" s="243">
        <f t="shared" si="5"/>
        <v>34</v>
      </c>
      <c r="AI41" s="243">
        <f t="shared" si="5"/>
        <v>34</v>
      </c>
      <c r="AJ41" s="243">
        <f t="shared" si="5"/>
        <v>0</v>
      </c>
      <c r="AK41" s="244">
        <f t="shared" si="5"/>
        <v>52</v>
      </c>
      <c r="AL41" s="243">
        <v>0</v>
      </c>
      <c r="AM41" s="243">
        <f>SUM(AM39:AM40)</f>
        <v>7</v>
      </c>
      <c r="AN41" s="243">
        <v>0</v>
      </c>
      <c r="AO41" s="245">
        <v>0</v>
      </c>
      <c r="AP41" s="243">
        <v>0</v>
      </c>
      <c r="AQ41" s="243">
        <v>0</v>
      </c>
      <c r="AR41" s="243">
        <v>0</v>
      </c>
      <c r="AS41" s="244">
        <v>0</v>
      </c>
      <c r="AT41" s="243">
        <v>0</v>
      </c>
      <c r="AU41" s="243">
        <v>0</v>
      </c>
      <c r="AV41" s="243">
        <v>0</v>
      </c>
      <c r="AW41" s="244">
        <v>0</v>
      </c>
      <c r="AX41" s="243">
        <f>SUM(AX39:AX40)</f>
        <v>0.5</v>
      </c>
      <c r="AY41" s="243">
        <f>SUM(AY39:AY40)</f>
        <v>0.25</v>
      </c>
      <c r="AZ41" s="243">
        <f>SUM(AZ39:AZ40)</f>
        <v>0.25</v>
      </c>
      <c r="BA41" s="246">
        <v>0</v>
      </c>
    </row>
    <row r="42" spans="1:62" s="212" customFormat="1" ht="48.75" customHeight="1" thickBot="1">
      <c r="A42" s="255"/>
      <c r="B42" s="677" t="s">
        <v>27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678"/>
      <c r="AE42" s="215">
        <f>SUM(AE41,AE37)</f>
        <v>8</v>
      </c>
      <c r="AF42" s="216">
        <f>SUM(AF41,AF37)</f>
        <v>240</v>
      </c>
      <c r="AG42" s="215">
        <f aca="true" t="shared" si="6" ref="AG42:BA42">SUM(AG41,AG37)</f>
        <v>116</v>
      </c>
      <c r="AH42" s="215">
        <f t="shared" si="6"/>
        <v>50</v>
      </c>
      <c r="AI42" s="215">
        <f t="shared" si="6"/>
        <v>66</v>
      </c>
      <c r="AJ42" s="215">
        <f t="shared" si="6"/>
        <v>0</v>
      </c>
      <c r="AK42" s="216">
        <f t="shared" si="6"/>
        <v>124</v>
      </c>
      <c r="AL42" s="215">
        <f t="shared" si="6"/>
        <v>0</v>
      </c>
      <c r="AM42" s="215">
        <f t="shared" si="6"/>
        <v>9</v>
      </c>
      <c r="AN42" s="215">
        <f t="shared" si="6"/>
        <v>0</v>
      </c>
      <c r="AO42" s="215">
        <f t="shared" si="6"/>
        <v>0</v>
      </c>
      <c r="AP42" s="215">
        <f t="shared" si="6"/>
        <v>0</v>
      </c>
      <c r="AQ42" s="215">
        <f t="shared" si="6"/>
        <v>3</v>
      </c>
      <c r="AR42" s="215">
        <f t="shared" si="6"/>
        <v>0</v>
      </c>
      <c r="AS42" s="216">
        <f t="shared" si="6"/>
        <v>0</v>
      </c>
      <c r="AT42" s="215">
        <f t="shared" si="6"/>
        <v>0.75</v>
      </c>
      <c r="AU42" s="215">
        <f t="shared" si="6"/>
        <v>0.25</v>
      </c>
      <c r="AV42" s="215">
        <f t="shared" si="6"/>
        <v>0.5</v>
      </c>
      <c r="AW42" s="216">
        <f t="shared" si="6"/>
        <v>0</v>
      </c>
      <c r="AX42" s="215">
        <f t="shared" si="6"/>
        <v>0.5</v>
      </c>
      <c r="AY42" s="215">
        <f t="shared" si="6"/>
        <v>0.25</v>
      </c>
      <c r="AZ42" s="215">
        <f t="shared" si="6"/>
        <v>0.25</v>
      </c>
      <c r="BA42" s="216">
        <f t="shared" si="6"/>
        <v>0</v>
      </c>
      <c r="BB42" s="219"/>
      <c r="BC42" s="219"/>
      <c r="BD42" s="219"/>
      <c r="BE42" s="219"/>
      <c r="BF42" s="219"/>
      <c r="BH42" s="214"/>
      <c r="BI42" s="214"/>
      <c r="BJ42" s="214"/>
    </row>
    <row r="43" spans="1:53" s="189" customFormat="1" ht="49.5" customHeight="1" thickBot="1">
      <c r="A43" s="254"/>
      <c r="B43" s="738" t="s">
        <v>28</v>
      </c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  <c r="Q43" s="739"/>
      <c r="R43" s="739"/>
      <c r="S43" s="739"/>
      <c r="T43" s="739"/>
      <c r="U43" s="739"/>
      <c r="V43" s="739"/>
      <c r="W43" s="739"/>
      <c r="X43" s="739"/>
      <c r="Y43" s="739"/>
      <c r="Z43" s="739"/>
      <c r="AA43" s="739"/>
      <c r="AB43" s="739"/>
      <c r="AC43" s="739"/>
      <c r="AD43" s="740"/>
      <c r="AE43" s="247">
        <f aca="true" t="shared" si="7" ref="AE43:BA43">SUM(AE42,AE30)</f>
        <v>11</v>
      </c>
      <c r="AF43" s="248">
        <f t="shared" si="7"/>
        <v>330</v>
      </c>
      <c r="AG43" s="247">
        <f t="shared" si="7"/>
        <v>152</v>
      </c>
      <c r="AH43" s="247">
        <f t="shared" si="7"/>
        <v>68</v>
      </c>
      <c r="AI43" s="247">
        <f t="shared" si="7"/>
        <v>84</v>
      </c>
      <c r="AJ43" s="247">
        <f t="shared" si="7"/>
        <v>0</v>
      </c>
      <c r="AK43" s="248">
        <f t="shared" si="7"/>
        <v>178</v>
      </c>
      <c r="AL43" s="247">
        <f t="shared" si="7"/>
        <v>4</v>
      </c>
      <c r="AM43" s="247">
        <f t="shared" si="7"/>
        <v>9</v>
      </c>
      <c r="AN43" s="247">
        <f t="shared" si="7"/>
        <v>0</v>
      </c>
      <c r="AO43" s="249">
        <f t="shared" si="7"/>
        <v>0</v>
      </c>
      <c r="AP43" s="247">
        <f t="shared" si="7"/>
        <v>0</v>
      </c>
      <c r="AQ43" s="247">
        <f t="shared" si="7"/>
        <v>3</v>
      </c>
      <c r="AR43" s="247">
        <f t="shared" si="7"/>
        <v>0</v>
      </c>
      <c r="AS43" s="248">
        <f t="shared" si="7"/>
        <v>0</v>
      </c>
      <c r="AT43" s="247">
        <f t="shared" si="7"/>
        <v>0.75</v>
      </c>
      <c r="AU43" s="247">
        <f t="shared" si="7"/>
        <v>0.25</v>
      </c>
      <c r="AV43" s="247">
        <f t="shared" si="7"/>
        <v>0.5</v>
      </c>
      <c r="AW43" s="248">
        <f t="shared" si="7"/>
        <v>0</v>
      </c>
      <c r="AX43" s="247">
        <f t="shared" si="7"/>
        <v>2.5</v>
      </c>
      <c r="AY43" s="247">
        <f t="shared" si="7"/>
        <v>1.25</v>
      </c>
      <c r="AZ43" s="247">
        <f t="shared" si="7"/>
        <v>1.25</v>
      </c>
      <c r="BA43" s="248">
        <f t="shared" si="7"/>
        <v>0</v>
      </c>
    </row>
    <row r="44" spans="2:53" s="30" customFormat="1" ht="39.75" customHeight="1" thickTop="1">
      <c r="B44" s="647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659"/>
      <c r="V44" s="659"/>
      <c r="W44" s="251"/>
      <c r="X44" s="251"/>
      <c r="Y44" s="252"/>
      <c r="Z44" s="252"/>
      <c r="AA44" s="252"/>
      <c r="AB44" s="664" t="s">
        <v>29</v>
      </c>
      <c r="AC44" s="665"/>
      <c r="AD44" s="666"/>
      <c r="AE44" s="649" t="s">
        <v>30</v>
      </c>
      <c r="AF44" s="649"/>
      <c r="AG44" s="649"/>
      <c r="AH44" s="649"/>
      <c r="AI44" s="649"/>
      <c r="AJ44" s="650"/>
      <c r="AK44" s="651"/>
      <c r="AL44" s="644">
        <v>3</v>
      </c>
      <c r="AM44" s="645"/>
      <c r="AN44" s="645"/>
      <c r="AO44" s="645"/>
      <c r="AP44" s="645"/>
      <c r="AQ44" s="645"/>
      <c r="AR44" s="645"/>
      <c r="AS44" s="646"/>
      <c r="AT44" s="644">
        <v>0</v>
      </c>
      <c r="AU44" s="645"/>
      <c r="AV44" s="645"/>
      <c r="AW44" s="646"/>
      <c r="AX44" s="751">
        <v>3</v>
      </c>
      <c r="AY44" s="751"/>
      <c r="AZ44" s="751"/>
      <c r="BA44" s="752"/>
    </row>
    <row r="45" spans="2:53" s="30" customFormat="1" ht="39.75" customHeight="1">
      <c r="B45" s="64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84"/>
      <c r="V45" s="584"/>
      <c r="W45" s="32"/>
      <c r="X45" s="32"/>
      <c r="Y45" s="33"/>
      <c r="Z45" s="33"/>
      <c r="AA45" s="33"/>
      <c r="AB45" s="667"/>
      <c r="AC45" s="541"/>
      <c r="AD45" s="668"/>
      <c r="AE45" s="392" t="s">
        <v>31</v>
      </c>
      <c r="AF45" s="392"/>
      <c r="AG45" s="392"/>
      <c r="AH45" s="392"/>
      <c r="AI45" s="392"/>
      <c r="AJ45" s="393"/>
      <c r="AK45" s="652"/>
      <c r="AL45" s="653">
        <v>5</v>
      </c>
      <c r="AM45" s="654"/>
      <c r="AN45" s="654"/>
      <c r="AO45" s="654"/>
      <c r="AP45" s="654"/>
      <c r="AQ45" s="654"/>
      <c r="AR45" s="654"/>
      <c r="AS45" s="655"/>
      <c r="AT45" s="639">
        <v>4</v>
      </c>
      <c r="AU45" s="398"/>
      <c r="AV45" s="398"/>
      <c r="AW45" s="640"/>
      <c r="AX45" s="386">
        <v>1</v>
      </c>
      <c r="AY45" s="386"/>
      <c r="AZ45" s="386"/>
      <c r="BA45" s="641"/>
    </row>
    <row r="46" spans="2:53" s="30" customFormat="1" ht="39.75" customHeight="1">
      <c r="B46" s="64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584"/>
      <c r="V46" s="584"/>
      <c r="W46" s="32"/>
      <c r="X46" s="32"/>
      <c r="Y46" s="33"/>
      <c r="Z46" s="33"/>
      <c r="AA46" s="33"/>
      <c r="AB46" s="667"/>
      <c r="AC46" s="541"/>
      <c r="AD46" s="668"/>
      <c r="AE46" s="392" t="s">
        <v>32</v>
      </c>
      <c r="AF46" s="392"/>
      <c r="AG46" s="392"/>
      <c r="AH46" s="392"/>
      <c r="AI46" s="392"/>
      <c r="AJ46" s="393"/>
      <c r="AK46" s="652"/>
      <c r="AL46" s="639">
        <v>0</v>
      </c>
      <c r="AM46" s="398"/>
      <c r="AN46" s="398"/>
      <c r="AO46" s="398"/>
      <c r="AP46" s="398"/>
      <c r="AQ46" s="398"/>
      <c r="AR46" s="398"/>
      <c r="AS46" s="640"/>
      <c r="AT46" s="639">
        <v>0</v>
      </c>
      <c r="AU46" s="398"/>
      <c r="AV46" s="398"/>
      <c r="AW46" s="640"/>
      <c r="AX46" s="386">
        <v>0</v>
      </c>
      <c r="AY46" s="386"/>
      <c r="AZ46" s="386"/>
      <c r="BA46" s="641"/>
    </row>
    <row r="47" spans="2:53" s="30" customFormat="1" ht="39.75" customHeight="1">
      <c r="B47" s="648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5" t="s">
        <v>33</v>
      </c>
      <c r="U47" s="557"/>
      <c r="V47" s="557"/>
      <c r="W47" s="32"/>
      <c r="X47" s="32"/>
      <c r="Y47" s="33"/>
      <c r="Z47" s="33"/>
      <c r="AA47" s="33"/>
      <c r="AB47" s="667"/>
      <c r="AC47" s="541"/>
      <c r="AD47" s="668"/>
      <c r="AE47" s="392" t="s">
        <v>34</v>
      </c>
      <c r="AF47" s="392"/>
      <c r="AG47" s="392"/>
      <c r="AH47" s="392"/>
      <c r="AI47" s="392"/>
      <c r="AJ47" s="393"/>
      <c r="AK47" s="652"/>
      <c r="AL47" s="639">
        <v>0</v>
      </c>
      <c r="AM47" s="398"/>
      <c r="AN47" s="398"/>
      <c r="AO47" s="398"/>
      <c r="AP47" s="398"/>
      <c r="AQ47" s="398"/>
      <c r="AR47" s="398"/>
      <c r="AS47" s="640"/>
      <c r="AT47" s="639">
        <v>0</v>
      </c>
      <c r="AU47" s="398"/>
      <c r="AV47" s="398"/>
      <c r="AW47" s="640"/>
      <c r="AX47" s="386">
        <v>0</v>
      </c>
      <c r="AY47" s="386"/>
      <c r="AZ47" s="386"/>
      <c r="BA47" s="641"/>
    </row>
    <row r="48" spans="2:53" s="30" customFormat="1" ht="39.75" customHeight="1">
      <c r="B48" s="64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88" t="s">
        <v>48</v>
      </c>
      <c r="U48" s="661"/>
      <c r="V48" s="36"/>
      <c r="W48" s="32"/>
      <c r="X48" s="32"/>
      <c r="Y48" s="37"/>
      <c r="Z48" s="37"/>
      <c r="AA48" s="37"/>
      <c r="AB48" s="667"/>
      <c r="AC48" s="541"/>
      <c r="AD48" s="668"/>
      <c r="AE48" s="392" t="s">
        <v>35</v>
      </c>
      <c r="AF48" s="392"/>
      <c r="AG48" s="392"/>
      <c r="AH48" s="392"/>
      <c r="AI48" s="392"/>
      <c r="AJ48" s="393"/>
      <c r="AK48" s="652"/>
      <c r="AL48" s="639">
        <v>0</v>
      </c>
      <c r="AM48" s="398"/>
      <c r="AN48" s="398"/>
      <c r="AO48" s="398"/>
      <c r="AP48" s="398"/>
      <c r="AQ48" s="398"/>
      <c r="AR48" s="398"/>
      <c r="AS48" s="640"/>
      <c r="AT48" s="639">
        <v>0</v>
      </c>
      <c r="AU48" s="398"/>
      <c r="AV48" s="398"/>
      <c r="AW48" s="640"/>
      <c r="AX48" s="386">
        <v>0</v>
      </c>
      <c r="AY48" s="386"/>
      <c r="AZ48" s="386"/>
      <c r="BA48" s="641"/>
    </row>
    <row r="49" spans="2:53" s="30" customFormat="1" ht="39.75" customHeight="1">
      <c r="B49" s="64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582" t="s">
        <v>49</v>
      </c>
      <c r="U49" s="661"/>
      <c r="V49" s="36"/>
      <c r="W49" s="32"/>
      <c r="X49" s="32"/>
      <c r="Y49" s="33"/>
      <c r="Z49" s="33"/>
      <c r="AA49" s="33"/>
      <c r="AB49" s="667"/>
      <c r="AC49" s="541"/>
      <c r="AD49" s="668"/>
      <c r="AE49" s="392" t="s">
        <v>18</v>
      </c>
      <c r="AF49" s="392"/>
      <c r="AG49" s="392"/>
      <c r="AH49" s="392"/>
      <c r="AI49" s="392"/>
      <c r="AJ49" s="393"/>
      <c r="AK49" s="652"/>
      <c r="AL49" s="639">
        <v>2</v>
      </c>
      <c r="AM49" s="398"/>
      <c r="AN49" s="398"/>
      <c r="AO49" s="398"/>
      <c r="AP49" s="398"/>
      <c r="AQ49" s="398"/>
      <c r="AR49" s="398"/>
      <c r="AS49" s="640"/>
      <c r="AT49" s="639">
        <v>1</v>
      </c>
      <c r="AU49" s="398"/>
      <c r="AV49" s="398"/>
      <c r="AW49" s="640"/>
      <c r="AX49" s="386">
        <v>1</v>
      </c>
      <c r="AY49" s="386"/>
      <c r="AZ49" s="386"/>
      <c r="BA49" s="641"/>
    </row>
    <row r="50" spans="2:53" s="30" customFormat="1" ht="39.75" customHeight="1">
      <c r="B50" s="64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582" t="s">
        <v>50</v>
      </c>
      <c r="U50" s="582"/>
      <c r="V50" s="36"/>
      <c r="W50" s="32"/>
      <c r="X50" s="32"/>
      <c r="Y50" s="33"/>
      <c r="Z50" s="33"/>
      <c r="AA50" s="33"/>
      <c r="AB50" s="667"/>
      <c r="AC50" s="541"/>
      <c r="AD50" s="668"/>
      <c r="AE50" s="392" t="s">
        <v>19</v>
      </c>
      <c r="AF50" s="392"/>
      <c r="AG50" s="392"/>
      <c r="AH50" s="392"/>
      <c r="AI50" s="392"/>
      <c r="AJ50" s="393"/>
      <c r="AK50" s="652"/>
      <c r="AL50" s="639">
        <v>0</v>
      </c>
      <c r="AM50" s="398"/>
      <c r="AN50" s="398"/>
      <c r="AO50" s="398"/>
      <c r="AP50" s="398"/>
      <c r="AQ50" s="398"/>
      <c r="AR50" s="398"/>
      <c r="AS50" s="640"/>
      <c r="AT50" s="639">
        <v>0</v>
      </c>
      <c r="AU50" s="398"/>
      <c r="AV50" s="398"/>
      <c r="AW50" s="640"/>
      <c r="AX50" s="386">
        <v>0</v>
      </c>
      <c r="AY50" s="386"/>
      <c r="AZ50" s="386"/>
      <c r="BA50" s="641"/>
    </row>
    <row r="51" spans="2:53" s="30" customFormat="1" ht="39.75" customHeight="1" thickBot="1">
      <c r="B51" s="648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582" t="s">
        <v>51</v>
      </c>
      <c r="U51" s="661"/>
      <c r="V51" s="661"/>
      <c r="W51" s="32"/>
      <c r="X51" s="32"/>
      <c r="Y51" s="33"/>
      <c r="Z51" s="33"/>
      <c r="AA51" s="33"/>
      <c r="AB51" s="669"/>
      <c r="AC51" s="670"/>
      <c r="AD51" s="671"/>
      <c r="AE51" s="672" t="s">
        <v>36</v>
      </c>
      <c r="AF51" s="672"/>
      <c r="AG51" s="672"/>
      <c r="AH51" s="672"/>
      <c r="AI51" s="672"/>
      <c r="AJ51" s="673"/>
      <c r="AK51" s="674"/>
      <c r="AL51" s="626">
        <v>0</v>
      </c>
      <c r="AM51" s="627"/>
      <c r="AN51" s="627"/>
      <c r="AO51" s="627"/>
      <c r="AP51" s="627"/>
      <c r="AQ51" s="627"/>
      <c r="AR51" s="627"/>
      <c r="AS51" s="628"/>
      <c r="AT51" s="626">
        <v>0</v>
      </c>
      <c r="AU51" s="627"/>
      <c r="AV51" s="627"/>
      <c r="AW51" s="628"/>
      <c r="AX51" s="629">
        <v>0</v>
      </c>
      <c r="AY51" s="629"/>
      <c r="AZ51" s="629"/>
      <c r="BA51" s="630"/>
    </row>
    <row r="52" spans="23:37" s="30" customFormat="1" ht="15" thickTop="1">
      <c r="W52" s="38"/>
      <c r="X52" s="38"/>
      <c r="Y52" s="38"/>
      <c r="Z52" s="38"/>
      <c r="AA52" s="38"/>
      <c r="AB52" s="38"/>
      <c r="AC52" s="38"/>
      <c r="AD52" s="39"/>
      <c r="AE52" s="39"/>
      <c r="AF52" s="39"/>
      <c r="AG52" s="39"/>
      <c r="AH52" s="39"/>
      <c r="AI52" s="39"/>
      <c r="AJ52" s="39"/>
      <c r="AK52" s="39"/>
    </row>
    <row r="53" spans="2:44" s="30" customFormat="1" ht="30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579"/>
      <c r="U53" s="580"/>
      <c r="V53" s="42"/>
      <c r="W53" s="581"/>
      <c r="X53" s="581"/>
      <c r="Y53" s="598"/>
      <c r="Z53" s="598"/>
      <c r="AA53" s="43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5"/>
      <c r="AR53" s="46"/>
    </row>
    <row r="54" spans="2:47" s="30" customFormat="1" ht="36.75" customHeight="1" thickBot="1">
      <c r="B54" s="594" t="s">
        <v>37</v>
      </c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47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89"/>
      <c r="AT54" s="589"/>
      <c r="AU54" s="589"/>
    </row>
    <row r="55" spans="2:47" s="30" customFormat="1" ht="69.75" customHeight="1" thickBot="1">
      <c r="B55" s="48" t="s">
        <v>38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50" t="s">
        <v>39</v>
      </c>
      <c r="U55" s="551"/>
      <c r="V55" s="50" t="s">
        <v>40</v>
      </c>
      <c r="W55" s="547" t="s">
        <v>41</v>
      </c>
      <c r="X55" s="547"/>
      <c r="Y55" s="514" t="s">
        <v>42</v>
      </c>
      <c r="Z55" s="515"/>
      <c r="AA55" s="63"/>
      <c r="AB55" s="130"/>
      <c r="AC55" s="132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4"/>
      <c r="AQ55" s="134"/>
      <c r="AR55" s="134"/>
      <c r="AS55" s="134"/>
      <c r="AT55" s="134"/>
      <c r="AU55" s="134"/>
    </row>
    <row r="56" spans="2:47" s="30" customFormat="1" ht="39.75" customHeight="1">
      <c r="B56" s="5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545"/>
      <c r="U56" s="546"/>
      <c r="V56" s="52"/>
      <c r="W56" s="548"/>
      <c r="X56" s="548"/>
      <c r="Y56" s="573"/>
      <c r="Z56" s="574"/>
      <c r="AA56" s="60"/>
      <c r="AB56" s="131"/>
      <c r="AC56" s="131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6"/>
      <c r="AQ56" s="34"/>
      <c r="AR56" s="34"/>
      <c r="AS56" s="34"/>
      <c r="AT56" s="34"/>
      <c r="AU56" s="34"/>
    </row>
    <row r="57" spans="2:47" s="30" customFormat="1" ht="39.75" customHeight="1" thickBo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3"/>
      <c r="U57" s="544"/>
      <c r="V57" s="55"/>
      <c r="W57" s="549"/>
      <c r="X57" s="549"/>
      <c r="Y57" s="585"/>
      <c r="Z57" s="586"/>
      <c r="AA57" s="60"/>
      <c r="AB57" s="131"/>
      <c r="AC57" s="131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7"/>
      <c r="AQ57" s="34"/>
      <c r="AR57" s="34"/>
      <c r="AS57" s="34"/>
      <c r="AT57" s="34"/>
      <c r="AU57" s="34"/>
    </row>
    <row r="58" spans="2:47" s="30" customFormat="1" ht="39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56"/>
      <c r="V58" s="57"/>
      <c r="W58" s="58"/>
      <c r="X58" s="58"/>
      <c r="Y58" s="59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1"/>
      <c r="AN58" s="61"/>
      <c r="AO58" s="61"/>
      <c r="AP58" s="60"/>
      <c r="AQ58" s="62"/>
      <c r="AR58" s="62"/>
      <c r="AS58" s="62"/>
      <c r="AT58" s="62"/>
      <c r="AU58" s="62"/>
    </row>
    <row r="59" spans="2:50" s="30" customFormat="1" ht="24.7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501"/>
      <c r="V59" s="502"/>
      <c r="W59" s="502"/>
      <c r="X59" s="502"/>
      <c r="Y59" s="38"/>
      <c r="Z59" s="38"/>
      <c r="AA59" s="38"/>
      <c r="AB59" s="39"/>
      <c r="AC59" s="39"/>
      <c r="AD59" s="39"/>
      <c r="AE59" s="39"/>
      <c r="AF59" s="39"/>
      <c r="AG59" s="67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</row>
    <row r="60" spans="2:59" s="30" customFormat="1" ht="33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V60" s="69"/>
      <c r="W60" s="69"/>
      <c r="X60" s="69"/>
      <c r="Y60" s="70"/>
      <c r="Z60" s="70"/>
      <c r="AA60" s="70"/>
      <c r="AB60" s="384" t="s">
        <v>119</v>
      </c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168"/>
      <c r="BG60" s="71"/>
    </row>
    <row r="61" spans="21:59" s="30" customFormat="1" ht="24.75" customHeight="1">
      <c r="U61" s="72"/>
      <c r="V61" s="66" t="s">
        <v>72</v>
      </c>
      <c r="W61" s="66"/>
      <c r="X61" s="66"/>
      <c r="Y61" s="70"/>
      <c r="Z61" s="70"/>
      <c r="AA61" s="73"/>
      <c r="AB61" s="70"/>
      <c r="AC61" s="70"/>
      <c r="AD61" s="70"/>
      <c r="AE61" s="66"/>
      <c r="AF61" s="70"/>
      <c r="AG61" s="70"/>
      <c r="AH61" s="70"/>
      <c r="AI61" s="70"/>
      <c r="AJ61" s="70"/>
      <c r="AK61" s="66"/>
      <c r="AL61" s="66"/>
      <c r="AM61" s="66"/>
      <c r="AN61" s="70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</row>
    <row r="62" spans="21:59" s="30" customFormat="1" ht="45.75" customHeight="1">
      <c r="U62" s="72"/>
      <c r="V62" s="166" t="s">
        <v>73</v>
      </c>
      <c r="W62" s="80"/>
      <c r="X62" s="81"/>
      <c r="Y62" s="82"/>
      <c r="Z62" s="82"/>
      <c r="AA62" s="83" t="s">
        <v>44</v>
      </c>
      <c r="AB62" s="84"/>
      <c r="AC62" s="83"/>
      <c r="AD62" s="85" t="s">
        <v>44</v>
      </c>
      <c r="AE62" s="74"/>
      <c r="AF62" s="74"/>
      <c r="AG62" s="74"/>
      <c r="AH62" s="74"/>
      <c r="AI62" s="70"/>
      <c r="AJ62" s="70"/>
      <c r="AK62" s="66"/>
      <c r="AL62" s="66"/>
      <c r="AM62" s="66"/>
      <c r="AN62" s="70"/>
      <c r="AO62" s="75"/>
      <c r="AP62" s="76"/>
      <c r="AQ62" s="75"/>
      <c r="AR62" s="76"/>
      <c r="AS62" s="41"/>
      <c r="AT62" s="77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</row>
    <row r="63" spans="21:59" s="30" customFormat="1" ht="24.75" customHeight="1">
      <c r="U63" s="72"/>
      <c r="V63" s="58"/>
      <c r="W63" s="58"/>
      <c r="X63" s="160"/>
      <c r="Y63" s="161" t="s">
        <v>45</v>
      </c>
      <c r="Z63" s="162"/>
      <c r="AA63" s="163"/>
      <c r="AB63" s="164" t="s">
        <v>46</v>
      </c>
      <c r="AC63" s="164"/>
      <c r="AD63" s="74"/>
      <c r="AE63" s="74"/>
      <c r="AF63" s="74"/>
      <c r="AG63" s="74"/>
      <c r="AH63" s="74"/>
      <c r="AI63" s="70"/>
      <c r="AJ63" s="70"/>
      <c r="AK63" s="66"/>
      <c r="AL63" s="66"/>
      <c r="AM63" s="66"/>
      <c r="AN63" s="70"/>
      <c r="AO63" s="75"/>
      <c r="AP63" s="76"/>
      <c r="AQ63" s="75"/>
      <c r="AR63" s="76"/>
      <c r="AS63" s="41"/>
      <c r="AT63" s="77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</row>
    <row r="64" spans="21:59" s="30" customFormat="1" ht="24.75" customHeight="1">
      <c r="U64" s="72"/>
      <c r="V64" s="58"/>
      <c r="W64" s="58"/>
      <c r="X64" s="165"/>
      <c r="Y64" s="165"/>
      <c r="Z64" s="165"/>
      <c r="AA64" s="160"/>
      <c r="AB64" s="160"/>
      <c r="AC64" s="160"/>
      <c r="AD64" s="74"/>
      <c r="AE64" s="74"/>
      <c r="AF64" s="74"/>
      <c r="AG64" s="74"/>
      <c r="AH64" s="74"/>
      <c r="AI64" s="70"/>
      <c r="AJ64" s="70"/>
      <c r="AK64" s="66"/>
      <c r="AL64" s="66"/>
      <c r="AM64" s="66"/>
      <c r="AN64" s="70"/>
      <c r="AO64" s="75"/>
      <c r="AP64" s="76"/>
      <c r="AQ64" s="75"/>
      <c r="AR64" s="76"/>
      <c r="AS64" s="41"/>
      <c r="AT64" s="77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</row>
    <row r="65" spans="21:55" s="30" customFormat="1" ht="36.75" customHeight="1">
      <c r="U65" s="72"/>
      <c r="V65" s="79" t="s">
        <v>43</v>
      </c>
      <c r="W65" s="80"/>
      <c r="X65" s="81"/>
      <c r="Y65" s="82"/>
      <c r="Z65" s="82"/>
      <c r="AA65" s="274" t="s">
        <v>118</v>
      </c>
      <c r="AB65" s="84"/>
      <c r="AC65" s="83"/>
      <c r="AD65" s="85" t="s">
        <v>44</v>
      </c>
      <c r="AE65" s="86"/>
      <c r="AF65" s="87"/>
      <c r="AG65" s="395" t="s">
        <v>116</v>
      </c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88"/>
      <c r="AS65" s="88"/>
      <c r="AT65" s="89"/>
      <c r="AU65" s="273" t="s">
        <v>117</v>
      </c>
      <c r="AV65" s="90"/>
      <c r="AW65" s="90"/>
      <c r="AX65" s="91"/>
      <c r="AY65" s="90"/>
      <c r="AZ65" s="92" t="s">
        <v>44</v>
      </c>
      <c r="BA65" s="92"/>
      <c r="BB65" s="12"/>
      <c r="BC65" s="12"/>
    </row>
    <row r="66" spans="2:53" s="78" customFormat="1" ht="38.2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64"/>
      <c r="V66" s="93"/>
      <c r="W66" s="80"/>
      <c r="X66" s="160"/>
      <c r="Y66" s="161" t="s">
        <v>45</v>
      </c>
      <c r="Z66" s="162"/>
      <c r="AA66" s="163"/>
      <c r="AB66" s="164" t="s">
        <v>46</v>
      </c>
      <c r="AC66" s="164"/>
      <c r="AD66" s="98"/>
      <c r="AE66" s="98"/>
      <c r="AF66" s="98"/>
      <c r="AI66" s="188"/>
      <c r="AJ66" s="188"/>
      <c r="AK66" s="188"/>
      <c r="AL66" s="188"/>
      <c r="AM66" s="188"/>
      <c r="AN66" s="188"/>
      <c r="AO66" s="188"/>
      <c r="AP66" s="188"/>
      <c r="AQ66" s="188"/>
      <c r="AS66" s="95" t="s">
        <v>45</v>
      </c>
      <c r="AU66" s="96"/>
      <c r="AW66" s="97" t="s">
        <v>46</v>
      </c>
      <c r="AX66" s="98"/>
      <c r="AY66" s="98"/>
      <c r="AZ66" s="98"/>
      <c r="BA66" s="98"/>
    </row>
    <row r="67" spans="2:48" s="30" customFormat="1" ht="24.75" customHeight="1">
      <c r="B67" s="99"/>
      <c r="U67" s="100"/>
      <c r="V67" s="101"/>
      <c r="W67" s="102"/>
      <c r="X67" s="165"/>
      <c r="Y67" s="165"/>
      <c r="Z67" s="165"/>
      <c r="AA67" s="160"/>
      <c r="AB67" s="160"/>
      <c r="AC67" s="160"/>
      <c r="AD67" s="94"/>
      <c r="AE67" s="96"/>
      <c r="AF67" s="103"/>
      <c r="AH67" s="70"/>
      <c r="AI67" s="70"/>
      <c r="AJ67" s="70"/>
      <c r="AK67" s="101"/>
      <c r="AL67" s="101"/>
      <c r="AM67" s="101"/>
      <c r="AO67" s="101"/>
      <c r="AP67" s="101"/>
      <c r="AQ67" s="104"/>
      <c r="AR67" s="104"/>
      <c r="AS67" s="105"/>
      <c r="AT67" s="104"/>
      <c r="AU67" s="104"/>
      <c r="AV67" s="106"/>
    </row>
    <row r="68" spans="21:48" s="30" customFormat="1" ht="24.75" customHeight="1">
      <c r="U68" s="72"/>
      <c r="V68" s="93"/>
      <c r="W68" s="80"/>
      <c r="X68" s="107"/>
      <c r="Y68" s="94"/>
      <c r="Z68" s="94"/>
      <c r="AA68" s="87"/>
      <c r="AB68" s="108"/>
      <c r="AC68" s="103"/>
      <c r="AD68" s="87"/>
      <c r="AE68" s="106"/>
      <c r="AF68" s="87"/>
      <c r="AH68" s="70"/>
      <c r="AI68" s="66"/>
      <c r="AJ68" s="66"/>
      <c r="AK68" s="109"/>
      <c r="AL68" s="80"/>
      <c r="AM68" s="80"/>
      <c r="AN68" s="101"/>
      <c r="AO68" s="101"/>
      <c r="AP68" s="94"/>
      <c r="AQ68" s="87"/>
      <c r="AR68" s="103"/>
      <c r="AS68" s="103"/>
      <c r="AT68" s="106"/>
      <c r="AU68" s="103"/>
      <c r="AV68" s="87"/>
    </row>
    <row r="69" spans="2:48" s="30" customFormat="1" ht="36.75" customHeight="1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2"/>
      <c r="W69" s="113"/>
      <c r="X69" s="114"/>
      <c r="Y69" s="115"/>
      <c r="Z69" s="111"/>
      <c r="AA69" s="116"/>
      <c r="AB69" s="97"/>
      <c r="AC69" s="102"/>
      <c r="AE69" s="98"/>
      <c r="AF69" s="102"/>
      <c r="AH69" s="70"/>
      <c r="AI69" s="70"/>
      <c r="AJ69" s="70"/>
      <c r="AK69" s="117"/>
      <c r="AL69" s="118"/>
      <c r="AM69" s="117"/>
      <c r="AO69" s="95"/>
      <c r="AQ69" s="96"/>
      <c r="AR69" s="78"/>
      <c r="AS69" s="97"/>
      <c r="AT69" s="98"/>
      <c r="AU69" s="98"/>
      <c r="AV69" s="98"/>
    </row>
    <row r="70" spans="22:49" s="30" customFormat="1" ht="14.25" customHeight="1">
      <c r="V70" s="66"/>
      <c r="W70" s="66"/>
      <c r="X70" s="66"/>
      <c r="Y70" s="119"/>
      <c r="Z70" s="119"/>
      <c r="AA70" s="119"/>
      <c r="AB70" s="119"/>
      <c r="AC70" s="119"/>
      <c r="AD70" s="119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66"/>
      <c r="AP70" s="66"/>
      <c r="AQ70" s="66"/>
      <c r="AR70" s="66"/>
      <c r="AS70" s="66"/>
      <c r="AT70" s="66"/>
      <c r="AU70" s="66"/>
      <c r="AV70" s="66"/>
      <c r="AW70" s="66"/>
    </row>
    <row r="71" spans="21:49" s="30" customFormat="1" ht="18" customHeight="1">
      <c r="U71" s="121"/>
      <c r="V71" s="24"/>
      <c r="W71" s="122"/>
      <c r="X71" s="65"/>
      <c r="Y71" s="119"/>
      <c r="Z71" s="119"/>
      <c r="AA71" s="119"/>
      <c r="AB71" s="119"/>
      <c r="AC71" s="119"/>
      <c r="AD71" s="119"/>
      <c r="AE71" s="70"/>
      <c r="AF71" s="120"/>
      <c r="AG71" s="120"/>
      <c r="AH71" s="120"/>
      <c r="AI71" s="120"/>
      <c r="AJ71" s="120"/>
      <c r="AK71" s="120"/>
      <c r="AL71" s="120"/>
      <c r="AM71" s="120"/>
      <c r="AN71" s="120"/>
      <c r="AO71" s="66"/>
      <c r="AP71" s="10"/>
      <c r="AQ71" s="10"/>
      <c r="AR71" s="10"/>
      <c r="AS71" s="10"/>
      <c r="AT71" s="10"/>
      <c r="AU71" s="10"/>
      <c r="AV71" s="66"/>
      <c r="AW71" s="66"/>
    </row>
    <row r="72" spans="21:47" s="30" customFormat="1" ht="15">
      <c r="U72" s="72"/>
      <c r="Y72" s="123"/>
      <c r="Z72" s="123"/>
      <c r="AA72" s="73"/>
      <c r="AB72" s="123"/>
      <c r="AC72" s="123"/>
      <c r="AD72" s="123"/>
      <c r="AF72" s="73"/>
      <c r="AG72" s="73"/>
      <c r="AH72" s="123"/>
      <c r="AK72" s="123"/>
      <c r="AO72" s="1"/>
      <c r="AP72" s="1"/>
      <c r="AQ72" s="1"/>
      <c r="AR72" s="1"/>
      <c r="AS72" s="1"/>
      <c r="AT72" s="1"/>
      <c r="AU72" s="1"/>
    </row>
    <row r="73" spans="21:30" ht="12.75">
      <c r="U73" s="1"/>
      <c r="V73" s="124"/>
      <c r="W73" s="1"/>
      <c r="X73" s="124"/>
      <c r="Y73" s="1"/>
      <c r="Z73" s="1"/>
      <c r="AA73" s="1"/>
      <c r="AB73" s="1"/>
      <c r="AC73" s="1"/>
      <c r="AD73" s="1"/>
    </row>
    <row r="78" ht="12.75">
      <c r="AA78" s="5" t="s">
        <v>47</v>
      </c>
    </row>
  </sheetData>
  <sheetProtection/>
  <mergeCells count="147">
    <mergeCell ref="AB60:BE60"/>
    <mergeCell ref="AG65:AQ65"/>
    <mergeCell ref="A9:U9"/>
    <mergeCell ref="A8:U8"/>
    <mergeCell ref="A10:U10"/>
    <mergeCell ref="A11:U11"/>
    <mergeCell ref="V15:W15"/>
    <mergeCell ref="AB8:AQ8"/>
    <mergeCell ref="W8:AA8"/>
    <mergeCell ref="AB9:AQ9"/>
    <mergeCell ref="AG17:AJ19"/>
    <mergeCell ref="W11:AQ11"/>
    <mergeCell ref="W12:AQ12"/>
    <mergeCell ref="X15:AR15"/>
    <mergeCell ref="W14:AQ14"/>
    <mergeCell ref="AR8:AV9"/>
    <mergeCell ref="AR13:AV13"/>
    <mergeCell ref="AT18:BA18"/>
    <mergeCell ref="AW13:BA13"/>
    <mergeCell ref="AT19:BA19"/>
    <mergeCell ref="AL49:AS49"/>
    <mergeCell ref="AT49:AW49"/>
    <mergeCell ref="AX49:BA49"/>
    <mergeCell ref="AW9:BA9"/>
    <mergeCell ref="AW11:BA11"/>
    <mergeCell ref="W10:AQ10"/>
    <mergeCell ref="AR11:AV12"/>
    <mergeCell ref="AK17:AK23"/>
    <mergeCell ref="AL20:AL23"/>
    <mergeCell ref="AE17:AF19"/>
    <mergeCell ref="T30:V30"/>
    <mergeCell ref="W30:AD30"/>
    <mergeCell ref="T24:V24"/>
    <mergeCell ref="B25:BA25"/>
    <mergeCell ref="W35:AD35"/>
    <mergeCell ref="B34:BA34"/>
    <mergeCell ref="B33:BA33"/>
    <mergeCell ref="T35:V35"/>
    <mergeCell ref="T28:V28"/>
    <mergeCell ref="B31:AD31"/>
    <mergeCell ref="AT47:AW47"/>
    <mergeCell ref="AX47:BA47"/>
    <mergeCell ref="AL48:AS48"/>
    <mergeCell ref="AT48:AW48"/>
    <mergeCell ref="AX48:BA48"/>
    <mergeCell ref="AI21:AI23"/>
    <mergeCell ref="AY22:BA22"/>
    <mergeCell ref="AX22:AX23"/>
    <mergeCell ref="AU22:AW22"/>
    <mergeCell ref="AX44:BA44"/>
    <mergeCell ref="AW8:BA8"/>
    <mergeCell ref="T17:V23"/>
    <mergeCell ref="U59:X59"/>
    <mergeCell ref="B43:AD43"/>
    <mergeCell ref="AN20:AN23"/>
    <mergeCell ref="B32:AD32"/>
    <mergeCell ref="AG20:AG23"/>
    <mergeCell ref="AT46:AW46"/>
    <mergeCell ref="AX46:BA46"/>
    <mergeCell ref="AL47:AS47"/>
    <mergeCell ref="B2:AW2"/>
    <mergeCell ref="B4:AW4"/>
    <mergeCell ref="T7:U7"/>
    <mergeCell ref="W6:AI6"/>
    <mergeCell ref="X7:AG7"/>
    <mergeCell ref="V5:AV5"/>
    <mergeCell ref="AW7:BA7"/>
    <mergeCell ref="T57:U57"/>
    <mergeCell ref="T56:U56"/>
    <mergeCell ref="W55:X55"/>
    <mergeCell ref="W56:X56"/>
    <mergeCell ref="W57:X57"/>
    <mergeCell ref="T55:U55"/>
    <mergeCell ref="B26:BA26"/>
    <mergeCell ref="AH21:AH23"/>
    <mergeCell ref="AE20:AE23"/>
    <mergeCell ref="AP20:AP23"/>
    <mergeCell ref="AO20:AO23"/>
    <mergeCell ref="AJ21:AJ23"/>
    <mergeCell ref="B17:B23"/>
    <mergeCell ref="W17:AD23"/>
    <mergeCell ref="AX20:BA21"/>
    <mergeCell ref="AL17:AS19"/>
    <mergeCell ref="W28:AD28"/>
    <mergeCell ref="T27:V27"/>
    <mergeCell ref="W27:AD27"/>
    <mergeCell ref="BQ28:BR28"/>
    <mergeCell ref="AF20:AF23"/>
    <mergeCell ref="AH20:AJ20"/>
    <mergeCell ref="AQ20:AQ23"/>
    <mergeCell ref="W24:AD24"/>
    <mergeCell ref="AS20:AS23"/>
    <mergeCell ref="AT20:AW21"/>
    <mergeCell ref="AE49:AK49"/>
    <mergeCell ref="W36:AD36"/>
    <mergeCell ref="B42:AD42"/>
    <mergeCell ref="T36:V36"/>
    <mergeCell ref="W39:AD39"/>
    <mergeCell ref="T39:V39"/>
    <mergeCell ref="Y56:Z56"/>
    <mergeCell ref="AE51:AK51"/>
    <mergeCell ref="AE50:AK50"/>
    <mergeCell ref="AE46:AK46"/>
    <mergeCell ref="AE47:AK47"/>
    <mergeCell ref="T53:U53"/>
    <mergeCell ref="W53:X53"/>
    <mergeCell ref="Y55:Z55"/>
    <mergeCell ref="T50:U50"/>
    <mergeCell ref="T49:U49"/>
    <mergeCell ref="Y57:Z57"/>
    <mergeCell ref="B41:AD41"/>
    <mergeCell ref="T40:V40"/>
    <mergeCell ref="T48:U48"/>
    <mergeCell ref="W40:AD40"/>
    <mergeCell ref="AB54:AU54"/>
    <mergeCell ref="AB44:AD51"/>
    <mergeCell ref="B54:Z54"/>
    <mergeCell ref="T51:V51"/>
    <mergeCell ref="Y53:Z53"/>
    <mergeCell ref="AL45:AS45"/>
    <mergeCell ref="AT45:AW45"/>
    <mergeCell ref="AX45:BA45"/>
    <mergeCell ref="AL46:AS46"/>
    <mergeCell ref="U46:V46"/>
    <mergeCell ref="B37:AD37"/>
    <mergeCell ref="B38:BA38"/>
    <mergeCell ref="U44:V44"/>
    <mergeCell ref="T29:V29"/>
    <mergeCell ref="W29:AD29"/>
    <mergeCell ref="AL44:AS44"/>
    <mergeCell ref="AT44:AW44"/>
    <mergeCell ref="B44:B51"/>
    <mergeCell ref="U45:V45"/>
    <mergeCell ref="AE44:AK44"/>
    <mergeCell ref="AE45:AK45"/>
    <mergeCell ref="AE48:AK48"/>
    <mergeCell ref="U47:V47"/>
    <mergeCell ref="AL51:AS51"/>
    <mergeCell ref="AT51:AW51"/>
    <mergeCell ref="AX51:BA51"/>
    <mergeCell ref="AT17:BA17"/>
    <mergeCell ref="AM20:AM23"/>
    <mergeCell ref="AR20:AR23"/>
    <mergeCell ref="AT22:AT23"/>
    <mergeCell ref="AL50:AS50"/>
    <mergeCell ref="AT50:AW50"/>
    <mergeCell ref="AX50:BA50"/>
  </mergeCells>
  <printOptions/>
  <pageMargins left="0.1968503937007874" right="0" top="0.3937007874015748" bottom="0" header="0" footer="0"/>
  <pageSetup fitToHeight="1" fitToWidth="1" horizontalDpi="300" verticalDpi="300" orientation="landscape" paperSize="9" scale="17" r:id="rId2"/>
  <rowBreaks count="1" manualBreakCount="1">
    <brk id="32" max="5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ZVMetod</dc:creator>
  <cp:keywords/>
  <dc:description/>
  <cp:lastModifiedBy>Sushko</cp:lastModifiedBy>
  <cp:lastPrinted>2017-05-15T10:50:23Z</cp:lastPrinted>
  <dcterms:created xsi:type="dcterms:W3CDTF">2016-09-02T06:28:00Z</dcterms:created>
  <dcterms:modified xsi:type="dcterms:W3CDTF">2017-05-20T10:49:25Z</dcterms:modified>
  <cp:category/>
  <cp:version/>
  <cp:contentType/>
  <cp:contentStatus/>
</cp:coreProperties>
</file>